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360-my.sharepoint.com/personal/noto_yasuhiro_te_com/Documents/Desktop/見積フォーマット更新/"/>
    </mc:Choice>
  </mc:AlternateContent>
  <xr:revisionPtr revIDLastSave="0" documentId="8_{FFC335EE-50AD-42C6-96F1-30D100BC8CF5}" xr6:coauthVersionLast="47" xr6:coauthVersionMax="47" xr10:uidLastSave="{00000000-0000-0000-0000-000000000000}"/>
  <bookViews>
    <workbookView xWindow="28680" yWindow="-120" windowWidth="25440" windowHeight="15390" tabRatio="718" xr2:uid="{175CF88B-8786-4841-82CB-8A1DB66BFF95}"/>
  </bookViews>
  <sheets>
    <sheet name="Mold_Blan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45" i="1" l="1"/>
  <c r="AH44" i="1" l="1"/>
  <c r="AH15" i="1" l="1"/>
  <c r="AH43" i="1" l="1"/>
  <c r="AH26" i="1" l="1"/>
  <c r="AH23" i="1"/>
  <c r="R133" i="1" l="1"/>
  <c r="X131" i="1"/>
  <c r="R131" i="1"/>
  <c r="R129" i="1"/>
  <c r="X127" i="1"/>
  <c r="R127" i="1"/>
  <c r="R125" i="1"/>
  <c r="X123" i="1"/>
  <c r="R123" i="1"/>
  <c r="R121" i="1"/>
  <c r="X119" i="1"/>
  <c r="R119" i="1"/>
  <c r="R117" i="1"/>
  <c r="X115" i="1"/>
  <c r="R115" i="1"/>
  <c r="R113" i="1"/>
  <c r="X111" i="1"/>
  <c r="R111" i="1"/>
  <c r="R109" i="1"/>
  <c r="X107" i="1"/>
  <c r="R107" i="1"/>
  <c r="R105" i="1"/>
  <c r="X103" i="1"/>
  <c r="R103" i="1"/>
  <c r="R101" i="1"/>
  <c r="X99" i="1"/>
  <c r="R99" i="1"/>
  <c r="AJ92" i="1"/>
  <c r="AJ91" i="1"/>
  <c r="P91" i="1"/>
  <c r="AJ90" i="1"/>
  <c r="AJ89" i="1"/>
  <c r="P89" i="1"/>
  <c r="AJ88" i="1"/>
  <c r="AJ87" i="1"/>
  <c r="P87" i="1"/>
  <c r="AJ86" i="1"/>
  <c r="AJ85" i="1"/>
  <c r="P85" i="1"/>
  <c r="AJ84" i="1"/>
  <c r="AJ83" i="1"/>
  <c r="P83" i="1"/>
  <c r="AJ82" i="1"/>
  <c r="AJ81" i="1"/>
  <c r="P81" i="1"/>
  <c r="AJ80" i="1"/>
  <c r="P80" i="1"/>
  <c r="AJ79" i="1"/>
  <c r="P79" i="1"/>
  <c r="AJ78" i="1"/>
  <c r="AH29" i="1"/>
  <c r="AH40" i="1"/>
  <c r="AH37" i="1"/>
  <c r="AH32" i="1"/>
  <c r="AH30" i="1"/>
  <c r="AH19" i="1"/>
  <c r="AH14" i="1"/>
  <c r="AH10" i="1" s="1"/>
  <c r="AJ93" i="1" l="1"/>
  <c r="P78" i="1"/>
  <c r="P84" i="1"/>
  <c r="P88" i="1"/>
  <c r="P92" i="1"/>
  <c r="AD99" i="1"/>
  <c r="R102" i="1"/>
  <c r="X102" i="1" s="1"/>
  <c r="AD102" i="1" s="1"/>
  <c r="AD103" i="1"/>
  <c r="R106" i="1"/>
  <c r="AD107" i="1"/>
  <c r="R110" i="1"/>
  <c r="AD111" i="1"/>
  <c r="X112" i="1"/>
  <c r="AD112" i="1" s="1"/>
  <c r="R114" i="1"/>
  <c r="AD115" i="1"/>
  <c r="R118" i="1"/>
  <c r="X118" i="1" s="1"/>
  <c r="AD118" i="1" s="1"/>
  <c r="AD119" i="1"/>
  <c r="R122" i="1"/>
  <c r="AD123" i="1"/>
  <c r="R126" i="1"/>
  <c r="AD127" i="1"/>
  <c r="X128" i="1"/>
  <c r="AD128" i="1" s="1"/>
  <c r="R130" i="1"/>
  <c r="AD131" i="1"/>
  <c r="AD106" i="1"/>
  <c r="X101" i="1"/>
  <c r="X105" i="1"/>
  <c r="X109" i="1"/>
  <c r="X113" i="1"/>
  <c r="AD113" i="1" s="1"/>
  <c r="X117" i="1"/>
  <c r="X121" i="1"/>
  <c r="X125" i="1"/>
  <c r="X129" i="1"/>
  <c r="AD129" i="1" s="1"/>
  <c r="X133" i="1"/>
  <c r="P82" i="1"/>
  <c r="P86" i="1"/>
  <c r="P90" i="1"/>
  <c r="R100" i="1"/>
  <c r="X100" i="1" s="1"/>
  <c r="AD100" i="1" s="1"/>
  <c r="AD101" i="1"/>
  <c r="R104" i="1"/>
  <c r="X104" i="1" s="1"/>
  <c r="AD104" i="1" s="1"/>
  <c r="AD105" i="1"/>
  <c r="X106" i="1"/>
  <c r="R108" i="1"/>
  <c r="X108" i="1" s="1"/>
  <c r="AD108" i="1" s="1"/>
  <c r="AD109" i="1"/>
  <c r="X110" i="1"/>
  <c r="AD110" i="1" s="1"/>
  <c r="R112" i="1"/>
  <c r="X114" i="1"/>
  <c r="AD114" i="1" s="1"/>
  <c r="R116" i="1"/>
  <c r="X116" i="1" s="1"/>
  <c r="AD116" i="1" s="1"/>
  <c r="AD117" i="1"/>
  <c r="R120" i="1"/>
  <c r="X120" i="1" s="1"/>
  <c r="AD120" i="1" s="1"/>
  <c r="AD121" i="1"/>
  <c r="X122" i="1"/>
  <c r="AD122" i="1" s="1"/>
  <c r="R124" i="1"/>
  <c r="X124" i="1" s="1"/>
  <c r="AD124" i="1" s="1"/>
  <c r="AD125" i="1"/>
  <c r="X126" i="1"/>
  <c r="AD126" i="1" s="1"/>
  <c r="R128" i="1"/>
  <c r="X130" i="1"/>
  <c r="AD130" i="1" s="1"/>
  <c r="R132" i="1"/>
  <c r="X132" i="1" s="1"/>
  <c r="AD132" i="1" s="1"/>
  <c r="AD133" i="1"/>
  <c r="AJ94" i="1" l="1"/>
  <c r="AH31" i="1" s="1"/>
  <c r="R134" i="1"/>
  <c r="AD134" i="1"/>
  <c r="AH25" i="1" s="1"/>
  <c r="P93" i="1"/>
  <c r="AH18" i="1" s="1"/>
  <c r="AH49" i="1" l="1"/>
  <c r="AH55" i="1" s="1"/>
  <c r="AH54" i="1" l="1"/>
  <c r="AH53" i="1"/>
</calcChain>
</file>

<file path=xl/sharedStrings.xml><?xml version="1.0" encoding="utf-8"?>
<sst xmlns="http://schemas.openxmlformats.org/spreadsheetml/2006/main" count="467" uniqueCount="311">
  <si>
    <r>
      <rPr>
        <sz val="11"/>
        <color theme="1"/>
        <rFont val="ＭＳ Ｐゴシック"/>
        <family val="3"/>
        <charset val="128"/>
      </rPr>
      <t>タイコ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エレクトロニクス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ジャパン合同会社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御中</t>
    </r>
    <rPh sb="17" eb="19">
      <t>ゴウドウ</t>
    </rPh>
    <rPh sb="19" eb="21">
      <t>カイシャ</t>
    </rPh>
    <rPh sb="22" eb="24">
      <t>オンチュウ</t>
    </rPh>
    <phoneticPr fontId="3"/>
  </si>
  <si>
    <r>
      <rPr>
        <u/>
        <sz val="14"/>
        <color theme="1"/>
        <rFont val="ＭＳ Ｐゴシック"/>
        <family val="3"/>
        <charset val="128"/>
      </rPr>
      <t>見積明細書</t>
    </r>
    <r>
      <rPr>
        <u/>
        <sz val="14"/>
        <color theme="1"/>
        <rFont val="Arial"/>
        <family val="2"/>
      </rPr>
      <t>(Molding)</t>
    </r>
    <rPh sb="0" eb="2">
      <t>ミツモリ</t>
    </rPh>
    <rPh sb="2" eb="5">
      <t>メイサイショ</t>
    </rPh>
    <phoneticPr fontId="3"/>
  </si>
  <si>
    <r>
      <rPr>
        <sz val="10"/>
        <color theme="1"/>
        <rFont val="ＭＳ Ｐゴシック"/>
        <family val="3"/>
        <charset val="128"/>
      </rPr>
      <t>見積発行日：</t>
    </r>
  </si>
  <si>
    <t>A1</t>
    <phoneticPr fontId="3"/>
  </si>
  <si>
    <t>A6</t>
    <phoneticPr fontId="3"/>
  </si>
  <si>
    <t>MOQ(pc)</t>
    <phoneticPr fontId="3"/>
  </si>
  <si>
    <r>
      <rPr>
        <sz val="10"/>
        <color theme="1"/>
        <rFont val="ＭＳ Ｐゴシック"/>
        <family val="3"/>
        <charset val="128"/>
      </rPr>
      <t>会社名：</t>
    </r>
    <phoneticPr fontId="3"/>
  </si>
  <si>
    <t>A2</t>
  </si>
  <si>
    <t>A7</t>
  </si>
  <si>
    <t>Incoterms</t>
    <phoneticPr fontId="3"/>
  </si>
  <si>
    <r>
      <rPr>
        <sz val="10"/>
        <color theme="1"/>
        <rFont val="ＭＳ Ｐゴシック"/>
        <family val="3"/>
        <charset val="128"/>
      </rPr>
      <t>印</t>
    </r>
    <rPh sb="0" eb="1">
      <t>イン</t>
    </rPh>
    <phoneticPr fontId="3"/>
  </si>
  <si>
    <t>A3</t>
  </si>
  <si>
    <t>A8</t>
  </si>
  <si>
    <r>
      <rPr>
        <sz val="10"/>
        <color theme="1"/>
        <rFont val="ＭＳ Ｐゴシック"/>
        <family val="3"/>
        <charset val="128"/>
      </rPr>
      <t>土日含む生産リードタイム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日</t>
    </r>
    <r>
      <rPr>
        <sz val="10"/>
        <color theme="1"/>
        <rFont val="Arial"/>
        <family val="2"/>
      </rPr>
      <t>)</t>
    </r>
    <rPh sb="4" eb="6">
      <t>セイサン</t>
    </rPh>
    <rPh sb="13" eb="14">
      <t>ニチ</t>
    </rPh>
    <phoneticPr fontId="3"/>
  </si>
  <si>
    <t>A4</t>
  </si>
  <si>
    <t>A9</t>
  </si>
  <si>
    <r>
      <rPr>
        <sz val="10"/>
        <color theme="1"/>
        <rFont val="ＭＳ Ｐゴシック"/>
        <family val="3"/>
        <charset val="128"/>
      </rPr>
      <t>見積書管理番号：</t>
    </r>
    <rPh sb="0" eb="3">
      <t>ミツモリショ</t>
    </rPh>
    <rPh sb="3" eb="5">
      <t>カンリ</t>
    </rPh>
    <rPh sb="5" eb="7">
      <t>バンゴウ</t>
    </rPh>
    <phoneticPr fontId="2"/>
  </si>
  <si>
    <t>A5</t>
  </si>
  <si>
    <t>A10</t>
  </si>
  <si>
    <r>
      <rPr>
        <sz val="10"/>
        <color theme="1"/>
        <rFont val="ＭＳ Ｐゴシック"/>
        <family val="3"/>
        <charset val="128"/>
      </rPr>
      <t>生産場所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国名</t>
    </r>
    <r>
      <rPr>
        <sz val="10"/>
        <color theme="1"/>
        <rFont val="Arial"/>
        <family val="2"/>
      </rPr>
      <t>)</t>
    </r>
    <rPh sb="0" eb="2">
      <t>セイサン</t>
    </rPh>
    <rPh sb="2" eb="4">
      <t>バショ</t>
    </rPh>
    <rPh sb="5" eb="6">
      <t>クニ</t>
    </rPh>
    <rPh sb="6" eb="7">
      <t>メイ</t>
    </rPh>
    <phoneticPr fontId="3"/>
  </si>
  <si>
    <t>B1</t>
    <phoneticPr fontId="3"/>
  </si>
  <si>
    <r>
      <rPr>
        <sz val="10"/>
        <color theme="1"/>
        <rFont val="ＭＳ Ｐゴシック"/>
        <family val="3"/>
        <charset val="128"/>
      </rPr>
      <t>材料</t>
    </r>
    <r>
      <rPr>
        <sz val="10"/>
        <color theme="1"/>
        <rFont val="Arial"/>
        <family val="2"/>
      </rPr>
      <t>Part Number</t>
    </r>
    <phoneticPr fontId="3"/>
  </si>
  <si>
    <t>B2</t>
  </si>
  <si>
    <r>
      <rPr>
        <sz val="10"/>
        <color theme="1"/>
        <rFont val="ＭＳ Ｐゴシック"/>
        <family val="3"/>
        <charset val="128"/>
      </rPr>
      <t>材料名称</t>
    </r>
    <rPh sb="0" eb="2">
      <t>ザイリョウ</t>
    </rPh>
    <rPh sb="2" eb="4">
      <t>メイショウ</t>
    </rPh>
    <phoneticPr fontId="3"/>
  </si>
  <si>
    <t>B3</t>
  </si>
  <si>
    <r>
      <t>1</t>
    </r>
    <r>
      <rPr>
        <sz val="10"/>
        <color theme="1"/>
        <rFont val="ＭＳ Ｐゴシック"/>
        <family val="3"/>
        <charset val="128"/>
      </rPr>
      <t>箱当たりの輸送費</t>
    </r>
    <r>
      <rPr>
        <sz val="10"/>
        <color theme="1"/>
        <rFont val="Arial"/>
        <family val="2"/>
      </rPr>
      <t>(JPY)</t>
    </r>
    <rPh sb="1" eb="2">
      <t>ハコ</t>
    </rPh>
    <rPh sb="2" eb="3">
      <t>ア</t>
    </rPh>
    <rPh sb="6" eb="9">
      <t>ユソウヒ</t>
    </rPh>
    <phoneticPr fontId="3"/>
  </si>
  <si>
    <t>B4</t>
  </si>
  <si>
    <r>
      <t>1</t>
    </r>
    <r>
      <rPr>
        <sz val="10"/>
        <color theme="1"/>
        <rFont val="ＭＳ Ｐゴシック"/>
        <family val="3"/>
        <charset val="128"/>
      </rPr>
      <t>箱当たりの製品入数</t>
    </r>
    <r>
      <rPr>
        <sz val="10"/>
        <color theme="1"/>
        <rFont val="Arial"/>
        <family val="2"/>
      </rPr>
      <t>(pc)</t>
    </r>
    <rPh sb="1" eb="2">
      <t>ハコ</t>
    </rPh>
    <rPh sb="2" eb="3">
      <t>ア</t>
    </rPh>
    <rPh sb="6" eb="8">
      <t>セイヒン</t>
    </rPh>
    <rPh sb="8" eb="10">
      <t>イリスウ</t>
    </rPh>
    <phoneticPr fontId="3"/>
  </si>
  <si>
    <r>
      <t>ton</t>
    </r>
    <r>
      <rPr>
        <sz val="10"/>
        <color theme="1"/>
        <rFont val="ＭＳ Ｐゴシック"/>
        <family val="3"/>
        <charset val="128"/>
      </rPr>
      <t>数</t>
    </r>
    <rPh sb="3" eb="4">
      <t>スウ</t>
    </rPh>
    <phoneticPr fontId="3"/>
  </si>
  <si>
    <r>
      <rPr>
        <sz val="10"/>
        <color theme="1"/>
        <rFont val="ＭＳ Ｐゴシック"/>
        <family val="3"/>
        <charset val="128"/>
      </rPr>
      <t>一般管理費</t>
    </r>
    <r>
      <rPr>
        <sz val="10"/>
        <color theme="1"/>
        <rFont val="Arial"/>
        <family val="2"/>
      </rPr>
      <t>(%)</t>
    </r>
    <rPh sb="0" eb="2">
      <t>イッパン</t>
    </rPh>
    <rPh sb="2" eb="5">
      <t>カンリヒ</t>
    </rPh>
    <phoneticPr fontId="3"/>
  </si>
  <si>
    <r>
      <rPr>
        <sz val="10"/>
        <color theme="1"/>
        <rFont val="ＭＳ Ｐゴシック"/>
        <family val="3"/>
        <charset val="128"/>
      </rPr>
      <t>区分</t>
    </r>
  </si>
  <si>
    <r>
      <rPr>
        <sz val="10"/>
        <color theme="1"/>
        <rFont val="ＭＳ Ｐゴシック"/>
        <family val="3"/>
        <charset val="128"/>
      </rPr>
      <t>単位</t>
    </r>
  </si>
  <si>
    <r>
      <rPr>
        <sz val="10"/>
        <color theme="1"/>
        <rFont val="ＭＳ Ｐゴシック"/>
        <family val="3"/>
        <charset val="128"/>
      </rPr>
      <t>計算式</t>
    </r>
  </si>
  <si>
    <r>
      <rPr>
        <sz val="10"/>
        <color theme="1"/>
        <rFont val="ＭＳ Ｐゴシック"/>
        <family val="3"/>
        <charset val="128"/>
      </rPr>
      <t>見積り</t>
    </r>
    <rPh sb="0" eb="2">
      <t>ミツモ</t>
    </rPh>
    <phoneticPr fontId="3"/>
  </si>
  <si>
    <t>Phase 1</t>
    <phoneticPr fontId="3"/>
  </si>
  <si>
    <t>Phase 2</t>
    <phoneticPr fontId="3"/>
  </si>
  <si>
    <t>Phase 3</t>
    <phoneticPr fontId="3"/>
  </si>
  <si>
    <t>E</t>
    <phoneticPr fontId="3"/>
  </si>
  <si>
    <r>
      <rPr>
        <b/>
        <sz val="10"/>
        <color theme="1"/>
        <rFont val="ＭＳ Ｐゴシック"/>
        <family val="3"/>
        <charset val="128"/>
      </rPr>
      <t>成形材料費</t>
    </r>
    <phoneticPr fontId="3"/>
  </si>
  <si>
    <t>JPY/pc</t>
  </si>
  <si>
    <t>e1</t>
    <phoneticPr fontId="3"/>
  </si>
  <si>
    <r>
      <rPr>
        <sz val="10"/>
        <color theme="1"/>
        <rFont val="ＭＳ Ｐゴシック"/>
        <family val="3"/>
        <charset val="128"/>
      </rPr>
      <t>製品重量</t>
    </r>
  </si>
  <si>
    <t>g /pc</t>
  </si>
  <si>
    <t>e2</t>
    <phoneticPr fontId="3"/>
  </si>
  <si>
    <r>
      <rPr>
        <sz val="10"/>
        <color theme="1"/>
        <rFont val="ＭＳ Ｐゴシック"/>
        <family val="3"/>
        <charset val="128"/>
      </rPr>
      <t>スプルー重量</t>
    </r>
    <phoneticPr fontId="3"/>
  </si>
  <si>
    <r>
      <rPr>
        <sz val="10"/>
        <color theme="1"/>
        <rFont val="ＭＳ Ｐゴシック"/>
        <family val="3"/>
        <charset val="128"/>
      </rPr>
      <t>支給率</t>
    </r>
  </si>
  <si>
    <t>%</t>
  </si>
  <si>
    <r>
      <rPr>
        <sz val="10"/>
        <color theme="1"/>
        <rFont val="ＭＳ Ｐゴシック"/>
        <family val="3"/>
        <charset val="128"/>
      </rPr>
      <t>材料総重量</t>
    </r>
  </si>
  <si>
    <r>
      <rPr>
        <sz val="10"/>
        <color theme="1"/>
        <rFont val="ＭＳ Ｐゴシック"/>
        <family val="3"/>
        <charset val="128"/>
      </rPr>
      <t>破材率</t>
    </r>
  </si>
  <si>
    <r>
      <rPr>
        <sz val="10"/>
        <color theme="1"/>
        <rFont val="ＭＳ Ｐゴシック"/>
        <family val="3"/>
        <charset val="128"/>
      </rPr>
      <t>破材使用率</t>
    </r>
  </si>
  <si>
    <r>
      <rPr>
        <sz val="10"/>
        <color theme="1"/>
        <rFont val="ＭＳ Ｐゴシック"/>
        <family val="3"/>
        <charset val="128"/>
      </rPr>
      <t>成形材料価格</t>
    </r>
  </si>
  <si>
    <t>JPY /kg</t>
  </si>
  <si>
    <t>F</t>
    <phoneticPr fontId="3"/>
  </si>
  <si>
    <r>
      <rPr>
        <b/>
        <sz val="10"/>
        <color theme="1"/>
        <rFont val="ＭＳ Ｐゴシック"/>
        <family val="3"/>
        <charset val="128"/>
      </rPr>
      <t>加工費</t>
    </r>
  </si>
  <si>
    <t>f1</t>
    <phoneticPr fontId="3"/>
  </si>
  <si>
    <r>
      <rPr>
        <sz val="10"/>
        <color theme="1"/>
        <rFont val="ＭＳ Ｐゴシック"/>
        <family val="3"/>
        <charset val="128"/>
      </rPr>
      <t>キャビティ数</t>
    </r>
  </si>
  <si>
    <t>cav</t>
  </si>
  <si>
    <r>
      <rPr>
        <sz val="10"/>
        <color theme="1"/>
        <rFont val="ＭＳ Ｐゴシック"/>
        <family val="3"/>
        <charset val="128"/>
      </rPr>
      <t>サイクルタイム</t>
    </r>
  </si>
  <si>
    <t>sec /shot</t>
  </si>
  <si>
    <r>
      <rPr>
        <sz val="10"/>
        <color theme="1"/>
        <rFont val="ＭＳ Ｐゴシック"/>
        <family val="3"/>
        <charset val="128"/>
      </rPr>
      <t>能率</t>
    </r>
  </si>
  <si>
    <r>
      <rPr>
        <sz val="10"/>
        <color theme="1"/>
        <rFont val="ＭＳ Ｐゴシック"/>
        <family val="3"/>
        <charset val="128"/>
      </rPr>
      <t>時間当りの出来高</t>
    </r>
  </si>
  <si>
    <t>pc /Hr</t>
    <phoneticPr fontId="3"/>
  </si>
  <si>
    <r>
      <rPr>
        <sz val="10"/>
        <color theme="1"/>
        <rFont val="ＭＳ Ｐゴシック"/>
        <family val="3"/>
        <charset val="128"/>
      </rPr>
      <t>賃率</t>
    </r>
  </si>
  <si>
    <t>JPY/Hr</t>
    <phoneticPr fontId="3"/>
  </si>
  <si>
    <t>G</t>
    <phoneticPr fontId="3"/>
  </si>
  <si>
    <r>
      <rPr>
        <b/>
        <sz val="10"/>
        <color theme="1"/>
        <rFont val="ＭＳ Ｐゴシック"/>
        <family val="3"/>
        <charset val="128"/>
      </rPr>
      <t>セットアップ費用</t>
    </r>
  </si>
  <si>
    <t>JPY /pc</t>
  </si>
  <si>
    <t>(g1×g2)÷A6</t>
    <phoneticPr fontId="3"/>
  </si>
  <si>
    <r>
      <rPr>
        <sz val="10"/>
        <color theme="1"/>
        <rFont val="ＭＳ Ｐゴシック"/>
        <family val="3"/>
        <charset val="128"/>
      </rPr>
      <t>セットアップ時間</t>
    </r>
  </si>
  <si>
    <t>hrs</t>
  </si>
  <si>
    <t>H</t>
    <phoneticPr fontId="3"/>
  </si>
  <si>
    <t>I</t>
    <phoneticPr fontId="3"/>
  </si>
  <si>
    <r>
      <rPr>
        <b/>
        <sz val="10"/>
        <color theme="1"/>
        <rFont val="ＭＳ Ｐゴシック"/>
        <family val="3"/>
        <charset val="128"/>
      </rPr>
      <t>梱包副資材費</t>
    </r>
    <rPh sb="0" eb="2">
      <t>コンポウ</t>
    </rPh>
    <rPh sb="2" eb="5">
      <t>フクシザイ</t>
    </rPh>
    <rPh sb="5" eb="6">
      <t>ヒ</t>
    </rPh>
    <phoneticPr fontId="3"/>
  </si>
  <si>
    <t>J</t>
    <phoneticPr fontId="3"/>
  </si>
  <si>
    <t>j2</t>
  </si>
  <si>
    <r>
      <rPr>
        <sz val="10"/>
        <color theme="1"/>
        <rFont val="ＭＳ Ｐゴシック"/>
        <family val="3"/>
        <charset val="128"/>
      </rPr>
      <t>検査数量</t>
    </r>
    <rPh sb="0" eb="2">
      <t>ケンサ</t>
    </rPh>
    <rPh sb="2" eb="4">
      <t>スウリョウ</t>
    </rPh>
    <phoneticPr fontId="3"/>
  </si>
  <si>
    <t>pc</t>
    <phoneticPr fontId="3"/>
  </si>
  <si>
    <t>j3</t>
  </si>
  <si>
    <t>pc/Hr</t>
    <phoneticPr fontId="3"/>
  </si>
  <si>
    <t>j4</t>
  </si>
  <si>
    <t>K</t>
    <phoneticPr fontId="3"/>
  </si>
  <si>
    <r>
      <rPr>
        <b/>
        <sz val="10"/>
        <color theme="1"/>
        <rFont val="ＭＳ Ｐゴシック"/>
        <family val="3"/>
        <charset val="128"/>
      </rPr>
      <t>梱包作業費</t>
    </r>
    <rPh sb="0" eb="5">
      <t>コンポウサギョウヒ</t>
    </rPh>
    <phoneticPr fontId="3"/>
  </si>
  <si>
    <t>k1</t>
    <phoneticPr fontId="3"/>
  </si>
  <si>
    <t>pc</t>
  </si>
  <si>
    <t>k2</t>
    <phoneticPr fontId="3"/>
  </si>
  <si>
    <t>L</t>
    <phoneticPr fontId="3"/>
  </si>
  <si>
    <r>
      <rPr>
        <b/>
        <sz val="10"/>
        <color theme="1"/>
        <rFont val="ＭＳ Ｐゴシック"/>
        <family val="3"/>
        <charset val="128"/>
      </rPr>
      <t>設備償却費</t>
    </r>
  </si>
  <si>
    <t>l2÷l1</t>
    <phoneticPr fontId="3"/>
  </si>
  <si>
    <t>l1</t>
    <phoneticPr fontId="3"/>
  </si>
  <si>
    <r>
      <rPr>
        <sz val="10"/>
        <color theme="1"/>
        <rFont val="ＭＳ Ｐゴシック"/>
        <family val="3"/>
        <charset val="128"/>
      </rPr>
      <t>償却数量</t>
    </r>
  </si>
  <si>
    <t>l2</t>
    <phoneticPr fontId="3"/>
  </si>
  <si>
    <r>
      <rPr>
        <sz val="10"/>
        <color theme="1"/>
        <rFont val="ＭＳ Ｐゴシック"/>
        <family val="3"/>
        <charset val="128"/>
      </rPr>
      <t>設備費</t>
    </r>
  </si>
  <si>
    <t>JPY</t>
  </si>
  <si>
    <t>M</t>
    <phoneticPr fontId="3"/>
  </si>
  <si>
    <r>
      <rPr>
        <b/>
        <sz val="10"/>
        <color theme="1"/>
        <rFont val="ＭＳ Ｐゴシック"/>
        <family val="3"/>
        <charset val="128"/>
      </rPr>
      <t>その他の費用</t>
    </r>
    <phoneticPr fontId="3"/>
  </si>
  <si>
    <t>m1</t>
    <phoneticPr fontId="3"/>
  </si>
  <si>
    <r>
      <rPr>
        <sz val="10"/>
        <color theme="1"/>
        <rFont val="ＭＳ Ｐゴシック"/>
        <family val="3"/>
        <charset val="128"/>
      </rPr>
      <t>輸送費</t>
    </r>
  </si>
  <si>
    <t>m2</t>
    <phoneticPr fontId="3"/>
  </si>
  <si>
    <r>
      <rPr>
        <sz val="10"/>
        <color theme="1"/>
        <rFont val="ＭＳ Ｐゴシック"/>
        <family val="3"/>
        <charset val="128"/>
      </rPr>
      <t>管理費</t>
    </r>
  </si>
  <si>
    <t>JPY /pc</t>
    <phoneticPr fontId="3"/>
  </si>
  <si>
    <r>
      <rPr>
        <sz val="10"/>
        <color theme="1"/>
        <rFont val="ＭＳ Ｐゴシック"/>
        <family val="3"/>
        <charset val="128"/>
      </rPr>
      <t>値引き</t>
    </r>
    <phoneticPr fontId="3"/>
  </si>
  <si>
    <r>
      <rPr>
        <sz val="10"/>
        <color theme="1"/>
        <rFont val="ＭＳ Ｐゴシック"/>
        <family val="3"/>
        <charset val="128"/>
      </rPr>
      <t>①</t>
    </r>
    <phoneticPr fontId="3"/>
  </si>
  <si>
    <r>
      <rPr>
        <sz val="10"/>
        <color theme="1"/>
        <rFont val="ＭＳ Ｐゴシック"/>
        <family val="3"/>
        <charset val="128"/>
      </rPr>
      <t>②</t>
    </r>
    <phoneticPr fontId="3"/>
  </si>
  <si>
    <r>
      <rPr>
        <sz val="10"/>
        <color theme="1"/>
        <rFont val="ＭＳ Ｐゴシック"/>
        <family val="3"/>
        <charset val="128"/>
      </rPr>
      <t>③</t>
    </r>
    <phoneticPr fontId="3"/>
  </si>
  <si>
    <r>
      <rPr>
        <sz val="10"/>
        <color theme="1"/>
        <rFont val="ＭＳ Ｐゴシック"/>
        <family val="3"/>
        <charset val="128"/>
      </rPr>
      <t>④</t>
    </r>
    <phoneticPr fontId="3"/>
  </si>
  <si>
    <r>
      <rPr>
        <sz val="10"/>
        <color theme="1"/>
        <rFont val="ＭＳ Ｐゴシック"/>
        <family val="3"/>
        <charset val="128"/>
      </rPr>
      <t>購買担当者印</t>
    </r>
    <rPh sb="0" eb="5">
      <t>コウバイタントウシャ</t>
    </rPh>
    <rPh sb="5" eb="6">
      <t>イン</t>
    </rPh>
    <phoneticPr fontId="3"/>
  </si>
  <si>
    <r>
      <rPr>
        <sz val="10"/>
        <color theme="1"/>
        <rFont val="ＭＳ Ｐゴシック"/>
        <family val="3"/>
        <charset val="128"/>
      </rPr>
      <t>課長承認印</t>
    </r>
    <rPh sb="0" eb="2">
      <t>カチョウ</t>
    </rPh>
    <rPh sb="2" eb="4">
      <t>ショウニン</t>
    </rPh>
    <rPh sb="4" eb="5">
      <t>イン</t>
    </rPh>
    <phoneticPr fontId="3"/>
  </si>
  <si>
    <r>
      <rPr>
        <sz val="10"/>
        <color theme="1"/>
        <rFont val="ＭＳ Ｐゴシック"/>
        <family val="3"/>
        <charset val="128"/>
      </rPr>
      <t>①区分</t>
    </r>
    <rPh sb="1" eb="3">
      <t>クブン</t>
    </rPh>
    <phoneticPr fontId="3"/>
  </si>
  <si>
    <t>A12</t>
  </si>
  <si>
    <t>A13</t>
  </si>
  <si>
    <t>A14</t>
  </si>
  <si>
    <t>A15</t>
  </si>
  <si>
    <r>
      <rPr>
        <sz val="10"/>
        <color theme="1"/>
        <rFont val="ＭＳ Ｐゴシック"/>
        <family val="3"/>
        <charset val="128"/>
      </rPr>
      <t>生産工場名</t>
    </r>
    <rPh sb="0" eb="2">
      <t>セイサン</t>
    </rPh>
    <rPh sb="2" eb="4">
      <t>コウジョウ</t>
    </rPh>
    <rPh sb="4" eb="5">
      <t>メイ</t>
    </rPh>
    <phoneticPr fontId="3"/>
  </si>
  <si>
    <r>
      <rPr>
        <sz val="10"/>
        <color theme="1"/>
        <rFont val="ＭＳ Ｐゴシック"/>
        <family val="3"/>
        <charset val="128"/>
      </rPr>
      <t>納入先</t>
    </r>
    <rPh sb="0" eb="2">
      <t>ノウニュウ</t>
    </rPh>
    <rPh sb="2" eb="3">
      <t>サキ</t>
    </rPh>
    <phoneticPr fontId="3"/>
  </si>
  <si>
    <r>
      <rPr>
        <sz val="10"/>
        <color theme="1"/>
        <rFont val="ＭＳ Ｐゴシック"/>
        <family val="3"/>
        <charset val="128"/>
      </rPr>
      <t>③梱包仕様</t>
    </r>
    <rPh sb="1" eb="3">
      <t>コンポウ</t>
    </rPh>
    <rPh sb="3" eb="5">
      <t>シヨウ</t>
    </rPh>
    <phoneticPr fontId="2"/>
  </si>
  <si>
    <r>
      <rPr>
        <sz val="10"/>
        <color theme="1"/>
        <rFont val="ＭＳ Ｐゴシック"/>
        <family val="3"/>
        <charset val="128"/>
      </rPr>
      <t>④コスト承認</t>
    </r>
    <rPh sb="4" eb="6">
      <t>ショウニン</t>
    </rPh>
    <phoneticPr fontId="2"/>
  </si>
  <si>
    <r>
      <rPr>
        <sz val="10"/>
        <color theme="1"/>
        <rFont val="ＭＳ Ｐゴシック"/>
        <family val="3"/>
        <charset val="128"/>
      </rPr>
      <t>⑤理由コード</t>
    </r>
    <rPh sb="1" eb="3">
      <t>リユウ</t>
    </rPh>
    <phoneticPr fontId="2"/>
  </si>
  <si>
    <r>
      <rPr>
        <sz val="10"/>
        <color theme="1"/>
        <rFont val="ＭＳ Ｐゴシック"/>
        <family val="3"/>
        <charset val="128"/>
      </rPr>
      <t>⑥現行単価のの</t>
    </r>
    <r>
      <rPr>
        <sz val="10"/>
        <color theme="1"/>
        <rFont val="Arial"/>
        <family val="2"/>
      </rPr>
      <t>LTA</t>
    </r>
    <r>
      <rPr>
        <sz val="10"/>
        <color theme="1"/>
        <rFont val="ＭＳ Ｐゴシック"/>
        <family val="3"/>
        <charset val="128"/>
      </rPr>
      <t>有無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コスト変更時のみ</t>
    </r>
    <r>
      <rPr>
        <sz val="10"/>
        <color theme="1"/>
        <rFont val="Arial"/>
        <family val="2"/>
      </rPr>
      <t>)</t>
    </r>
    <rPh sb="1" eb="3">
      <t>ゲンコウ</t>
    </rPh>
    <rPh sb="3" eb="5">
      <t>タンカ</t>
    </rPh>
    <rPh sb="7" eb="9">
      <t>ウム</t>
    </rPh>
    <rPh sb="13" eb="15">
      <t>ヘンコウ</t>
    </rPh>
    <rPh sb="15" eb="16">
      <t>ジ</t>
    </rPh>
    <phoneticPr fontId="2"/>
  </si>
  <si>
    <r>
      <rPr>
        <sz val="10"/>
        <color theme="1"/>
        <rFont val="ＭＳ Ｐゴシック"/>
        <family val="3"/>
        <charset val="128"/>
      </rPr>
      <t>　　必要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不要</t>
    </r>
    <rPh sb="2" eb="4">
      <t>ヒツヨウ</t>
    </rPh>
    <rPh sb="7" eb="9">
      <t>フヨウ</t>
    </rPh>
    <phoneticPr fontId="2"/>
  </si>
  <si>
    <r>
      <rPr>
        <sz val="10"/>
        <color theme="1"/>
        <rFont val="ＭＳ Ｐゴシック"/>
        <family val="3"/>
        <charset val="128"/>
      </rPr>
      <t>　今回初添付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DM-TEC</t>
    </r>
    <r>
      <rPr>
        <sz val="10"/>
        <color theme="1"/>
        <rFont val="ＭＳ Ｐゴシック"/>
        <family val="3"/>
        <charset val="128"/>
      </rPr>
      <t>登録済み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Ph sb="1" eb="3">
      <t>コンカイ</t>
    </rPh>
    <rPh sb="3" eb="4">
      <t>ハツ</t>
    </rPh>
    <rPh sb="4" eb="6">
      <t>テンプ</t>
    </rPh>
    <rPh sb="15" eb="17">
      <t>トウロク</t>
    </rPh>
    <rPh sb="17" eb="18">
      <t>ズ</t>
    </rPh>
    <phoneticPr fontId="2"/>
  </si>
  <si>
    <r>
      <rPr>
        <sz val="10"/>
        <color theme="1"/>
        <rFont val="ＭＳ Ｐゴシック"/>
        <family val="3"/>
        <charset val="128"/>
      </rPr>
      <t>　標準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外注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コンサインメント</t>
    </r>
    <phoneticPr fontId="3"/>
  </si>
  <si>
    <t>P/N</t>
    <phoneticPr fontId="3"/>
  </si>
  <si>
    <t>No</t>
    <phoneticPr fontId="3"/>
  </si>
  <si>
    <t>PROCESS</t>
    <phoneticPr fontId="3"/>
  </si>
  <si>
    <t>sec×</t>
    <phoneticPr fontId="3"/>
  </si>
  <si>
    <t>sec</t>
    <phoneticPr fontId="3"/>
  </si>
  <si>
    <t>L/R(pc/Hr)</t>
    <phoneticPr fontId="3"/>
  </si>
  <si>
    <t>C</t>
    <phoneticPr fontId="3"/>
  </si>
  <si>
    <t>D</t>
    <phoneticPr fontId="3"/>
  </si>
  <si>
    <t>c1</t>
    <phoneticPr fontId="3"/>
  </si>
  <si>
    <t>c2</t>
    <phoneticPr fontId="3"/>
  </si>
  <si>
    <t>c3</t>
  </si>
  <si>
    <t>c4</t>
  </si>
  <si>
    <t>c5</t>
  </si>
  <si>
    <t>c6</t>
  </si>
  <si>
    <t>c7</t>
  </si>
  <si>
    <t>c4×(1-c6)×c7×0.001</t>
    <phoneticPr fontId="3"/>
  </si>
  <si>
    <t>d2</t>
  </si>
  <si>
    <t>d3</t>
  </si>
  <si>
    <t>d4</t>
  </si>
  <si>
    <t>d5</t>
  </si>
  <si>
    <t>N</t>
    <phoneticPr fontId="3"/>
  </si>
  <si>
    <r>
      <t>(c1</t>
    </r>
    <r>
      <rPr>
        <sz val="10"/>
        <color theme="1"/>
        <rFont val="ＭＳ Ｐゴシック"/>
        <family val="3"/>
        <charset val="128"/>
      </rPr>
      <t>＋</t>
    </r>
    <r>
      <rPr>
        <sz val="10"/>
        <color theme="1"/>
        <rFont val="Arial"/>
        <family val="2"/>
      </rPr>
      <t>c2)×c3</t>
    </r>
    <phoneticPr fontId="3"/>
  </si>
  <si>
    <r>
      <t>c2÷(c1</t>
    </r>
    <r>
      <rPr>
        <sz val="10"/>
        <color theme="1"/>
        <rFont val="ＭＳ Ｐゴシック"/>
        <family val="3"/>
        <charset val="128"/>
      </rPr>
      <t>＋</t>
    </r>
    <r>
      <rPr>
        <sz val="10"/>
        <color theme="1"/>
        <rFont val="Arial"/>
        <family val="2"/>
      </rPr>
      <t>c2)</t>
    </r>
    <phoneticPr fontId="3"/>
  </si>
  <si>
    <r>
      <t>TE</t>
    </r>
    <r>
      <rPr>
        <b/>
        <sz val="10"/>
        <color theme="1"/>
        <rFont val="ＭＳ Ｐゴシック"/>
        <family val="3"/>
        <charset val="128"/>
      </rPr>
      <t>使用欄</t>
    </r>
    <rPh sb="2" eb="4">
      <t>シヨウ</t>
    </rPh>
    <rPh sb="4" eb="5">
      <t>ラン</t>
    </rPh>
    <phoneticPr fontId="3"/>
  </si>
  <si>
    <r>
      <rPr>
        <sz val="10"/>
        <color theme="1"/>
        <rFont val="ＭＳ Ｐゴシック"/>
        <family val="3"/>
        <charset val="128"/>
      </rPr>
      <t>②種類</t>
    </r>
  </si>
  <si>
    <r>
      <rPr>
        <sz val="10"/>
        <color theme="1"/>
        <rFont val="ＭＳ Ｐゴシック"/>
        <family val="3"/>
        <charset val="128"/>
      </rPr>
      <t>　新規</t>
    </r>
    <r>
      <rPr>
        <sz val="10"/>
        <color theme="1"/>
        <rFont val="Arial"/>
        <family val="2"/>
      </rPr>
      <t xml:space="preserve"> / </t>
    </r>
    <r>
      <rPr>
        <sz val="10"/>
        <color theme="1"/>
        <rFont val="ＭＳ Ｐゴシック"/>
        <family val="3"/>
        <charset val="128"/>
      </rPr>
      <t>単価変更</t>
    </r>
    <r>
      <rPr>
        <sz val="10"/>
        <color theme="1"/>
        <rFont val="Arial"/>
        <family val="2"/>
      </rPr>
      <t xml:space="preserve">  / </t>
    </r>
    <r>
      <rPr>
        <sz val="10"/>
        <color theme="1"/>
        <rFont val="ＭＳ Ｐゴシック"/>
        <family val="3"/>
        <charset val="128"/>
      </rPr>
      <t>ダブルソース　</t>
    </r>
    <r>
      <rPr>
        <sz val="10"/>
        <color theme="1"/>
        <rFont val="Arial"/>
        <family val="2"/>
      </rPr>
      <t>/</t>
    </r>
    <phoneticPr fontId="3"/>
  </si>
  <si>
    <r>
      <rPr>
        <sz val="10"/>
        <color theme="1"/>
        <rFont val="ＭＳ Ｐゴシック"/>
        <family val="3"/>
        <charset val="128"/>
      </rPr>
      <t>　ソースチェンジ</t>
    </r>
    <phoneticPr fontId="3"/>
  </si>
  <si>
    <r>
      <rPr>
        <sz val="10"/>
        <color theme="1"/>
        <rFont val="ＭＳ Ｐゴシック"/>
        <family val="3"/>
        <charset val="128"/>
      </rPr>
      <t>　過去にサプライヤー作成済み</t>
    </r>
    <rPh sb="1" eb="3">
      <t>カコ</t>
    </rPh>
    <phoneticPr fontId="3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</si>
  <si>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CIC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CTC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NEG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CUR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VOL</t>
    </r>
    <phoneticPr fontId="3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</si>
  <si>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SUB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SUP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SPE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TOL</t>
    </r>
    <phoneticPr fontId="3"/>
  </si>
  <si>
    <r>
      <rPr>
        <sz val="10"/>
        <color theme="1"/>
        <rFont val="ＭＳ Ｐゴシック"/>
        <family val="3"/>
        <charset val="128"/>
      </rPr>
      <t>　有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無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NA</t>
    </r>
    <phoneticPr fontId="3"/>
  </si>
  <si>
    <r>
      <rPr>
        <sz val="10"/>
        <color theme="1"/>
        <rFont val="ＭＳ Ｐゴシック"/>
        <family val="3"/>
        <charset val="128"/>
      </rPr>
      <t>⑦</t>
    </r>
    <r>
      <rPr>
        <sz val="10"/>
        <color theme="1"/>
        <rFont val="Arial"/>
        <family val="2"/>
      </rPr>
      <t>COMPETITIVE BID</t>
    </r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</si>
  <si>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NA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EXECUTED</t>
    </r>
    <r>
      <rPr>
        <sz val="10"/>
        <color theme="1"/>
        <rFont val="ＭＳ Ｐゴシック"/>
        <family val="3"/>
        <charset val="128"/>
      </rPr>
      <t>　</t>
    </r>
    <phoneticPr fontId="3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</si>
  <si>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DEVIATION APPROVED No.</t>
    </r>
    <phoneticPr fontId="3"/>
  </si>
  <si>
    <r>
      <rPr>
        <sz val="10"/>
        <color theme="1"/>
        <rFont val="ＭＳ Ｐゴシック"/>
        <family val="3"/>
        <charset val="128"/>
      </rPr>
      <t>⑤</t>
    </r>
    <phoneticPr fontId="3"/>
  </si>
  <si>
    <r>
      <rPr>
        <sz val="10"/>
        <color theme="1"/>
        <rFont val="ＭＳ Ｐゴシック"/>
        <family val="3"/>
        <charset val="128"/>
      </rPr>
      <t>⑥</t>
    </r>
    <phoneticPr fontId="3"/>
  </si>
  <si>
    <r>
      <rPr>
        <sz val="10"/>
        <color theme="1"/>
        <rFont val="ＭＳ Ｐゴシック"/>
        <family val="3"/>
        <charset val="128"/>
      </rPr>
      <t>⑦</t>
    </r>
    <phoneticPr fontId="3"/>
  </si>
  <si>
    <r>
      <rPr>
        <sz val="10"/>
        <color theme="1"/>
        <rFont val="ＭＳ Ｐゴシック"/>
        <family val="3"/>
        <charset val="128"/>
      </rPr>
      <t>※無償支給品の場合は単価を「</t>
    </r>
    <r>
      <rPr>
        <sz val="10"/>
        <color theme="1"/>
        <rFont val="Arial"/>
        <family val="2"/>
      </rPr>
      <t>0</t>
    </r>
    <r>
      <rPr>
        <sz val="10"/>
        <color theme="1"/>
        <rFont val="ＭＳ Ｐゴシック"/>
        <family val="3"/>
        <charset val="128"/>
      </rPr>
      <t>」とする</t>
    </r>
    <phoneticPr fontId="3"/>
  </si>
  <si>
    <r>
      <rPr>
        <sz val="10"/>
        <color theme="1"/>
        <rFont val="ＭＳ Ｐゴシック"/>
        <family val="3"/>
        <charset val="128"/>
      </rPr>
      <t>※構成部品が有る場合のみ使用する</t>
    </r>
    <rPh sb="1" eb="5">
      <t>コウセイブヒン</t>
    </rPh>
    <rPh sb="6" eb="7">
      <t>ア</t>
    </rPh>
    <rPh sb="8" eb="10">
      <t>バアイ</t>
    </rPh>
    <rPh sb="12" eb="14">
      <t>シヨウ</t>
    </rPh>
    <phoneticPr fontId="3"/>
  </si>
  <si>
    <r>
      <rPr>
        <sz val="10"/>
        <color theme="1"/>
        <rFont val="ＭＳ Ｐゴシック"/>
        <family val="3"/>
        <charset val="128"/>
      </rPr>
      <t>※無償支給品の場合は単価を「</t>
    </r>
    <r>
      <rPr>
        <sz val="10"/>
        <color theme="1"/>
        <rFont val="Arial"/>
        <family val="2"/>
      </rPr>
      <t>0</t>
    </r>
    <r>
      <rPr>
        <sz val="10"/>
        <color theme="1"/>
        <rFont val="ＭＳ Ｐゴシック"/>
        <family val="3"/>
        <charset val="128"/>
      </rPr>
      <t>」とする</t>
    </r>
  </si>
  <si>
    <r>
      <rPr>
        <sz val="10"/>
        <color theme="1"/>
        <rFont val="ＭＳ Ｐゴシック"/>
        <family val="3"/>
        <charset val="128"/>
      </rPr>
      <t>名称</t>
    </r>
    <rPh sb="0" eb="2">
      <t>メイショウ</t>
    </rPh>
    <phoneticPr fontId="3"/>
  </si>
  <si>
    <r>
      <rPr>
        <sz val="10"/>
        <color theme="1"/>
        <rFont val="ＭＳ Ｐゴシック"/>
        <family val="3"/>
        <charset val="128"/>
      </rPr>
      <t>単価</t>
    </r>
    <rPh sb="0" eb="2">
      <t>タンカ</t>
    </rPh>
    <phoneticPr fontId="3"/>
  </si>
  <si>
    <r>
      <rPr>
        <sz val="10"/>
        <color theme="1"/>
        <rFont val="ＭＳ Ｐゴシック"/>
        <family val="3"/>
        <charset val="128"/>
      </rPr>
      <t>使用数量</t>
    </r>
    <rPh sb="0" eb="4">
      <t>シヨウスウリョウ</t>
    </rPh>
    <phoneticPr fontId="3"/>
  </si>
  <si>
    <r>
      <rPr>
        <sz val="10"/>
        <color theme="1"/>
        <rFont val="ＭＳ Ｐゴシック"/>
        <family val="3"/>
        <charset val="128"/>
      </rPr>
      <t>コスト</t>
    </r>
    <phoneticPr fontId="3"/>
  </si>
  <si>
    <r>
      <rPr>
        <sz val="10"/>
        <color theme="1"/>
        <rFont val="ＭＳ Ｐゴシック"/>
        <family val="3"/>
        <charset val="128"/>
      </rPr>
      <t>小計</t>
    </r>
    <rPh sb="0" eb="2">
      <t>ショウケイ</t>
    </rPh>
    <phoneticPr fontId="3"/>
  </si>
  <si>
    <r>
      <t>CYCLE TIME×</t>
    </r>
    <r>
      <rPr>
        <sz val="10"/>
        <color theme="1"/>
        <rFont val="ＭＳ Ｐゴシック"/>
        <family val="3"/>
        <charset val="128"/>
      </rPr>
      <t>回数</t>
    </r>
    <rPh sb="11" eb="13">
      <t>カイスウ</t>
    </rPh>
    <phoneticPr fontId="3"/>
  </si>
  <si>
    <r>
      <rPr>
        <sz val="10"/>
        <color theme="1"/>
        <rFont val="ＭＳ Ｐゴシック"/>
        <family val="3"/>
        <charset val="128"/>
      </rPr>
      <t>稼働率</t>
    </r>
    <rPh sb="0" eb="2">
      <t>カドウ</t>
    </rPh>
    <rPh sb="2" eb="3">
      <t>リツ</t>
    </rPh>
    <phoneticPr fontId="3"/>
  </si>
  <si>
    <r>
      <rPr>
        <sz val="10"/>
        <color theme="1"/>
        <rFont val="ＭＳ Ｐゴシック"/>
        <family val="3"/>
        <charset val="128"/>
      </rPr>
      <t>賃率</t>
    </r>
    <r>
      <rPr>
        <sz val="10"/>
        <color theme="1"/>
        <rFont val="Arial"/>
        <family val="2"/>
      </rPr>
      <t>(JPY/HR)</t>
    </r>
    <rPh sb="0" eb="2">
      <t>チンリツ</t>
    </rPh>
    <phoneticPr fontId="3"/>
  </si>
  <si>
    <r>
      <rPr>
        <sz val="10"/>
        <color theme="1"/>
        <rFont val="ＭＳ Ｐゴシック"/>
        <family val="3"/>
        <charset val="128"/>
      </rPr>
      <t>回</t>
    </r>
    <rPh sb="0" eb="1">
      <t>カイ</t>
    </rPh>
    <phoneticPr fontId="3"/>
  </si>
  <si>
    <r>
      <rPr>
        <b/>
        <sz val="10"/>
        <color theme="1"/>
        <rFont val="ＭＳ Ｐゴシック"/>
        <family val="3"/>
        <charset val="128"/>
      </rPr>
      <t>加工費合計</t>
    </r>
    <r>
      <rPr>
        <b/>
        <sz val="10"/>
        <color theme="1"/>
        <rFont val="Arial"/>
        <family val="2"/>
      </rPr>
      <t>(JPY/pc)</t>
    </r>
    <rPh sb="0" eb="3">
      <t>カコウヒ</t>
    </rPh>
    <rPh sb="3" eb="5">
      <t>ゴウケイ</t>
    </rPh>
    <phoneticPr fontId="3"/>
  </si>
  <si>
    <t>O</t>
    <phoneticPr fontId="3"/>
  </si>
  <si>
    <r>
      <rPr>
        <b/>
        <sz val="10"/>
        <color theme="1"/>
        <rFont val="ＭＳ Ｐゴシック"/>
        <family val="3"/>
        <charset val="128"/>
      </rPr>
      <t>スペアパーツ費</t>
    </r>
    <rPh sb="6" eb="7">
      <t>ヒ</t>
    </rPh>
    <phoneticPr fontId="3"/>
  </si>
  <si>
    <r>
      <rPr>
        <b/>
        <sz val="10"/>
        <color theme="1"/>
        <rFont val="ＭＳ Ｐゴシック"/>
        <family val="3"/>
        <charset val="128"/>
      </rPr>
      <t>メンテナンス費</t>
    </r>
    <rPh sb="6" eb="7">
      <t>ヒ</t>
    </rPh>
    <phoneticPr fontId="3"/>
  </si>
  <si>
    <r>
      <rPr>
        <b/>
        <sz val="10"/>
        <color theme="1"/>
        <rFont val="ＭＳ Ｐゴシック"/>
        <family val="3"/>
        <charset val="128"/>
      </rPr>
      <t>その他の見積条件</t>
    </r>
    <rPh sb="2" eb="3">
      <t>タ</t>
    </rPh>
    <rPh sb="4" eb="6">
      <t>ミツモリ</t>
    </rPh>
    <rPh sb="6" eb="8">
      <t>ジョウケン</t>
    </rPh>
    <phoneticPr fontId="3"/>
  </si>
  <si>
    <r>
      <rPr>
        <sz val="10"/>
        <color theme="1"/>
        <rFont val="ＭＳ Ｐゴシック"/>
        <family val="3"/>
        <charset val="128"/>
      </rPr>
      <t>注</t>
    </r>
    <r>
      <rPr>
        <sz val="10"/>
        <color theme="1"/>
        <rFont val="Arial"/>
        <family val="2"/>
      </rPr>
      <t>2)</t>
    </r>
    <r>
      <rPr>
        <sz val="10"/>
        <color theme="1"/>
        <rFont val="ＭＳ Ｐゴシック"/>
        <family val="3"/>
        <charset val="128"/>
      </rPr>
      <t>スペアパーツ費、メンテナンス費、梱包副資材費、構成部品費の明細は別紙に記載する</t>
    </r>
    <rPh sb="0" eb="1">
      <t>チュウ</t>
    </rPh>
    <rPh sb="9" eb="10">
      <t>ヒ</t>
    </rPh>
    <rPh sb="17" eb="18">
      <t>ヒ</t>
    </rPh>
    <rPh sb="19" eb="24">
      <t>コンポウフクシザイ</t>
    </rPh>
    <rPh sb="24" eb="25">
      <t>ヒ</t>
    </rPh>
    <rPh sb="26" eb="28">
      <t>コウセイ</t>
    </rPh>
    <rPh sb="28" eb="30">
      <t>ブヒン</t>
    </rPh>
    <rPh sb="30" eb="31">
      <t>ヒ</t>
    </rPh>
    <rPh sb="32" eb="34">
      <t>メイサイ</t>
    </rPh>
    <rPh sb="35" eb="37">
      <t>ベッシ</t>
    </rPh>
    <rPh sb="38" eb="40">
      <t>キサイ</t>
    </rPh>
    <phoneticPr fontId="3"/>
  </si>
  <si>
    <r>
      <rPr>
        <sz val="10"/>
        <color theme="1"/>
        <rFont val="ＭＳ Ｐゴシック"/>
        <family val="3"/>
        <charset val="128"/>
      </rPr>
      <t>製品</t>
    </r>
    <r>
      <rPr>
        <sz val="10"/>
        <color theme="1"/>
        <rFont val="Arial"/>
        <family val="2"/>
      </rPr>
      <t>1</t>
    </r>
    <r>
      <rPr>
        <sz val="10"/>
        <color theme="1"/>
        <rFont val="ＭＳ Ｐゴシック"/>
        <family val="3"/>
        <charset val="128"/>
      </rPr>
      <t>個当たり</t>
    </r>
    <rPh sb="0" eb="2">
      <t>セイヒン</t>
    </rPh>
    <rPh sb="3" eb="4">
      <t>コ</t>
    </rPh>
    <rPh sb="4" eb="5">
      <t>ア</t>
    </rPh>
    <phoneticPr fontId="3"/>
  </si>
  <si>
    <t>f2</t>
  </si>
  <si>
    <r>
      <rPr>
        <sz val="10"/>
        <color theme="1"/>
        <rFont val="ＭＳ Ｐゴシック"/>
        <family val="3"/>
        <charset val="128"/>
      </rPr>
      <t>計算式</t>
    </r>
    <rPh sb="0" eb="3">
      <t>ケイサンシキ</t>
    </rPh>
    <phoneticPr fontId="3"/>
  </si>
  <si>
    <r>
      <rPr>
        <sz val="10"/>
        <color theme="1"/>
        <rFont val="ＭＳ Ｐゴシック"/>
        <family val="3"/>
        <charset val="128"/>
      </rPr>
      <t>価格</t>
    </r>
    <rPh sb="0" eb="2">
      <t>カカク</t>
    </rPh>
    <phoneticPr fontId="3"/>
  </si>
  <si>
    <t>h1</t>
    <phoneticPr fontId="3"/>
  </si>
  <si>
    <t>e3</t>
    <phoneticPr fontId="3"/>
  </si>
  <si>
    <t>e4</t>
    <phoneticPr fontId="3"/>
  </si>
  <si>
    <t>e5</t>
    <phoneticPr fontId="3"/>
  </si>
  <si>
    <t>e5÷e4</t>
    <phoneticPr fontId="3"/>
  </si>
  <si>
    <t>3600÷e2×e1×e3</t>
    <phoneticPr fontId="3"/>
  </si>
  <si>
    <t>d1</t>
    <phoneticPr fontId="3"/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</si>
  <si>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</si>
  <si>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</si>
  <si>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</si>
  <si>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</si>
  <si>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</si>
  <si>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</si>
  <si>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</si>
  <si>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</si>
  <si>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</si>
  <si>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</si>
  <si>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n1</t>
    <phoneticPr fontId="3"/>
  </si>
  <si>
    <t>n2</t>
    <phoneticPr fontId="3"/>
  </si>
  <si>
    <t>n3</t>
    <phoneticPr fontId="3"/>
  </si>
  <si>
    <r>
      <rPr>
        <b/>
        <sz val="10"/>
        <color theme="1"/>
        <rFont val="ＭＳ Ｐゴシック"/>
        <family val="3"/>
        <charset val="128"/>
      </rPr>
      <t>構成部品費</t>
    </r>
    <rPh sb="0" eb="2">
      <t>コウセイ</t>
    </rPh>
    <rPh sb="2" eb="4">
      <t>ブヒン</t>
    </rPh>
    <rPh sb="4" eb="5">
      <t>ヒ</t>
    </rPh>
    <phoneticPr fontId="3"/>
  </si>
  <si>
    <r>
      <rPr>
        <sz val="10"/>
        <color theme="1"/>
        <rFont val="ＭＳ Ｐゴシック"/>
        <family val="3"/>
        <charset val="128"/>
      </rPr>
      <t>合計</t>
    </r>
    <rPh sb="0" eb="2">
      <t>ゴウケイ</t>
    </rPh>
    <phoneticPr fontId="3"/>
  </si>
  <si>
    <t>P</t>
    <phoneticPr fontId="3"/>
  </si>
  <si>
    <t>j1</t>
    <phoneticPr fontId="3"/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</si>
  <si>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</si>
  <si>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</si>
  <si>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</si>
  <si>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</si>
  <si>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</si>
  <si>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</si>
  <si>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</si>
  <si>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</si>
  <si>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</si>
  <si>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</si>
  <si>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</si>
  <si>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</si>
  <si>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i1</t>
    <phoneticPr fontId="3"/>
  </si>
  <si>
    <t>m2÷m1</t>
    <phoneticPr fontId="3"/>
  </si>
  <si>
    <t>n1+n2+n3+n4+n5</t>
    <phoneticPr fontId="3"/>
  </si>
  <si>
    <t>C+D+E+F+G+H+I+J+K+L+M+N</t>
    <phoneticPr fontId="3"/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</si>
  <si>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</si>
  <si>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</si>
  <si>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</si>
  <si>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</si>
  <si>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</si>
  <si>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</si>
  <si>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</si>
  <si>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</si>
  <si>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</si>
  <si>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</si>
  <si>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</si>
  <si>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</si>
  <si>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</si>
  <si>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</si>
  <si>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</si>
  <si>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</si>
  <si>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</si>
  <si>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</si>
  <si>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</si>
  <si>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</si>
  <si>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</si>
  <si>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</si>
  <si>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</si>
  <si>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</si>
  <si>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</si>
  <si>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</si>
  <si>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</si>
  <si>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</si>
  <si>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</si>
  <si>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</si>
  <si>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</si>
  <si>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</si>
  <si>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</si>
  <si>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B5</t>
    <phoneticPr fontId="3"/>
  </si>
  <si>
    <r>
      <rPr>
        <b/>
        <sz val="10"/>
        <color theme="1"/>
        <rFont val="ＭＳ Ｐゴシック"/>
        <family val="3"/>
        <charset val="128"/>
      </rPr>
      <t>加工費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ＭＳ Ｐゴシック"/>
        <family val="3"/>
        <charset val="128"/>
      </rPr>
      <t>その他</t>
    </r>
    <r>
      <rPr>
        <b/>
        <sz val="10"/>
        <color theme="1"/>
        <rFont val="Arial"/>
        <family val="2"/>
      </rPr>
      <t>)</t>
    </r>
    <rPh sb="6" eb="7">
      <t>タ</t>
    </rPh>
    <phoneticPr fontId="3"/>
  </si>
  <si>
    <r>
      <rPr>
        <b/>
        <sz val="10"/>
        <color theme="1"/>
        <rFont val="ＭＳ Ｐゴシック"/>
        <family val="3"/>
        <charset val="128"/>
      </rPr>
      <t>加工費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ＭＳ Ｐゴシック"/>
        <family val="3"/>
        <charset val="128"/>
      </rPr>
      <t>その他</t>
    </r>
    <r>
      <rPr>
        <b/>
        <sz val="10"/>
        <color theme="1"/>
        <rFont val="Arial"/>
        <family val="2"/>
      </rPr>
      <t>)</t>
    </r>
    <rPh sb="0" eb="3">
      <t>カコウヒ</t>
    </rPh>
    <rPh sb="6" eb="7">
      <t>タ</t>
    </rPh>
    <phoneticPr fontId="3"/>
  </si>
  <si>
    <t>g1</t>
    <phoneticPr fontId="3"/>
  </si>
  <si>
    <t>g2</t>
    <phoneticPr fontId="3"/>
  </si>
  <si>
    <t>k3</t>
    <phoneticPr fontId="3"/>
  </si>
  <si>
    <t>k4</t>
    <phoneticPr fontId="3"/>
  </si>
  <si>
    <t>n4</t>
    <phoneticPr fontId="3"/>
  </si>
  <si>
    <t>n5</t>
    <phoneticPr fontId="3"/>
  </si>
  <si>
    <t>o1</t>
    <phoneticPr fontId="3"/>
  </si>
  <si>
    <t>o2</t>
    <phoneticPr fontId="3"/>
  </si>
  <si>
    <t>o3</t>
    <phoneticPr fontId="3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</si>
  <si>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　　　　</t>
    </r>
    <r>
      <rPr>
        <sz val="10"/>
        <color theme="1"/>
        <rFont val="Arial"/>
        <family val="2"/>
      </rPr>
      <t xml:space="preserve">   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 xml:space="preserve">   </t>
    </r>
    <r>
      <rPr>
        <sz val="10"/>
        <color theme="1"/>
        <rFont val="ＭＳ Ｐゴシック"/>
        <family val="3"/>
        <charset val="128"/>
      </rPr>
      <t>　　→　</t>
    </r>
    <r>
      <rPr>
        <sz val="10"/>
        <color theme="1"/>
        <rFont val="Arial"/>
        <family val="2"/>
      </rPr>
      <t xml:space="preserve">   </t>
    </r>
    <r>
      <rPr>
        <sz val="10"/>
        <color theme="1"/>
        <rFont val="ＭＳ Ｐゴシック"/>
        <family val="3"/>
        <charset val="128"/>
      </rPr>
      <t>　　　</t>
    </r>
    <r>
      <rPr>
        <sz val="10"/>
        <color theme="1"/>
        <rFont val="Arial"/>
        <family val="2"/>
      </rPr>
      <t xml:space="preserve">    </t>
    </r>
    <r>
      <rPr>
        <sz val="10"/>
        <color theme="1"/>
        <rFont val="ＭＳ Ｐゴシック"/>
        <family val="3"/>
        <charset val="128"/>
      </rPr>
      <t>　　　　</t>
    </r>
    <r>
      <rPr>
        <sz val="10"/>
        <color theme="1"/>
        <rFont val="Arial"/>
        <family val="2"/>
      </rPr>
      <t>)</t>
    </r>
    <phoneticPr fontId="3"/>
  </si>
  <si>
    <r>
      <t>1</t>
    </r>
    <r>
      <rPr>
        <sz val="10"/>
        <color theme="1"/>
        <rFont val="ＭＳ Ｐゴシック"/>
        <family val="3"/>
        <charset val="128"/>
      </rPr>
      <t>箱にかかる費用</t>
    </r>
    <r>
      <rPr>
        <sz val="10"/>
        <color theme="1"/>
        <rFont val="Arial"/>
        <family val="2"/>
      </rPr>
      <t>(j1</t>
    </r>
    <r>
      <rPr>
        <sz val="10"/>
        <color theme="1"/>
        <rFont val="ＭＳ Ｐゴシック"/>
        <family val="3"/>
        <charset val="128"/>
      </rPr>
      <t>～</t>
    </r>
    <r>
      <rPr>
        <sz val="10"/>
        <color theme="1"/>
        <rFont val="Arial"/>
        <family val="2"/>
      </rPr>
      <t>j15</t>
    </r>
    <r>
      <rPr>
        <sz val="10"/>
        <color theme="1"/>
        <rFont val="ＭＳ Ｐゴシック"/>
        <family val="3"/>
        <charset val="128"/>
      </rPr>
      <t>の合計</t>
    </r>
    <r>
      <rPr>
        <sz val="10"/>
        <color theme="1"/>
        <rFont val="Arial"/>
        <family val="2"/>
      </rPr>
      <t>)</t>
    </r>
    <rPh sb="1" eb="2">
      <t>ハコ</t>
    </rPh>
    <rPh sb="6" eb="8">
      <t>ヒヨウ</t>
    </rPh>
    <rPh sb="16" eb="18">
      <t>ゴウケイ</t>
    </rPh>
    <phoneticPr fontId="3"/>
  </si>
  <si>
    <t>Part Number</t>
    <phoneticPr fontId="3"/>
  </si>
  <si>
    <t>Description</t>
    <phoneticPr fontId="3"/>
  </si>
  <si>
    <t>Rev.</t>
    <phoneticPr fontId="3"/>
  </si>
  <si>
    <t>Project No</t>
    <phoneticPr fontId="3"/>
  </si>
  <si>
    <t>Tooling No</t>
    <phoneticPr fontId="3"/>
  </si>
  <si>
    <r>
      <rPr>
        <sz val="10"/>
        <color theme="1"/>
        <rFont val="ＭＳ Ｐゴシック"/>
        <family val="3"/>
        <charset val="128"/>
      </rPr>
      <t>適用数量</t>
    </r>
    <r>
      <rPr>
        <sz val="10"/>
        <color theme="1"/>
        <rFont val="Arial"/>
        <family val="2"/>
      </rPr>
      <t>(pcs)</t>
    </r>
    <rPh sb="0" eb="2">
      <t>テキヨウ</t>
    </rPh>
    <rPh sb="2" eb="4">
      <t>スウリョウ</t>
    </rPh>
    <phoneticPr fontId="3"/>
  </si>
  <si>
    <r>
      <rPr>
        <sz val="10"/>
        <color theme="1"/>
        <rFont val="ＭＳ Ｐゴシック"/>
        <family val="3"/>
        <charset val="128"/>
      </rPr>
      <t>製品単価</t>
    </r>
    <r>
      <rPr>
        <sz val="10"/>
        <color theme="1"/>
        <rFont val="Arial"/>
        <family val="2"/>
      </rPr>
      <t>(JPY)</t>
    </r>
    <rPh sb="0" eb="2">
      <t>セイヒン</t>
    </rPh>
    <rPh sb="2" eb="4">
      <t>タンカ</t>
    </rPh>
    <phoneticPr fontId="3"/>
  </si>
  <si>
    <r>
      <t>Vender Code</t>
    </r>
    <r>
      <rPr>
        <sz val="10"/>
        <color theme="1"/>
        <rFont val="ＭＳ ゴシック"/>
        <family val="3"/>
        <charset val="128"/>
      </rPr>
      <t>：</t>
    </r>
    <phoneticPr fontId="3"/>
  </si>
  <si>
    <r>
      <rPr>
        <sz val="10"/>
        <color theme="1"/>
        <rFont val="ＭＳ Ｐゴシック"/>
        <family val="3"/>
        <charset val="128"/>
      </rPr>
      <t>生産機種名</t>
    </r>
    <rPh sb="0" eb="2">
      <t>セイサン</t>
    </rPh>
    <rPh sb="2" eb="4">
      <t>キシュ</t>
    </rPh>
    <rPh sb="4" eb="5">
      <t>メイ</t>
    </rPh>
    <phoneticPr fontId="3"/>
  </si>
  <si>
    <r>
      <rPr>
        <b/>
        <sz val="10"/>
        <color theme="1"/>
        <rFont val="ＭＳ Ｐゴシック"/>
        <family val="3"/>
        <charset val="128"/>
      </rPr>
      <t>製品単価</t>
    </r>
    <phoneticPr fontId="3"/>
  </si>
  <si>
    <r>
      <rPr>
        <sz val="10"/>
        <color theme="1"/>
        <rFont val="ＭＳ Ｐゴシック"/>
        <family val="3"/>
        <charset val="128"/>
      </rPr>
      <t>値引き</t>
    </r>
    <r>
      <rPr>
        <sz val="10"/>
        <color theme="1"/>
        <rFont val="Arial"/>
        <family val="2"/>
      </rPr>
      <t>(JPY)</t>
    </r>
    <rPh sb="0" eb="2">
      <t>ネビ</t>
    </rPh>
    <phoneticPr fontId="3"/>
  </si>
  <si>
    <t>梱包副資材費</t>
    <rPh sb="0" eb="5">
      <t>コンポウフクシザイ</t>
    </rPh>
    <rPh sb="5" eb="6">
      <t>ヒ</t>
    </rPh>
    <phoneticPr fontId="3"/>
  </si>
  <si>
    <t>JPY/pc</t>
    <phoneticPr fontId="3"/>
  </si>
  <si>
    <t>k2÷k3×k4÷A6</t>
    <phoneticPr fontId="3"/>
  </si>
  <si>
    <t>一貫生産用</t>
    <rPh sb="0" eb="4">
      <t>イッカンセイサン</t>
    </rPh>
    <rPh sb="4" eb="5">
      <t>ヨウ</t>
    </rPh>
    <phoneticPr fontId="3"/>
  </si>
  <si>
    <t>納入品</t>
    <rPh sb="0" eb="2">
      <t>ノウニュウ</t>
    </rPh>
    <rPh sb="2" eb="3">
      <t>ヒン</t>
    </rPh>
    <phoneticPr fontId="3"/>
  </si>
  <si>
    <t>自社調達</t>
    <rPh sb="0" eb="4">
      <t>ジシャチョウタツ</t>
    </rPh>
    <phoneticPr fontId="3"/>
  </si>
  <si>
    <t>売り切り支給</t>
    <rPh sb="0" eb="1">
      <t>ウ</t>
    </rPh>
    <rPh sb="2" eb="3">
      <t>キ</t>
    </rPh>
    <rPh sb="4" eb="6">
      <t>シキュウ</t>
    </rPh>
    <phoneticPr fontId="3"/>
  </si>
  <si>
    <t>無償支給</t>
    <rPh sb="0" eb="2">
      <t>ムショウ</t>
    </rPh>
    <rPh sb="2" eb="4">
      <t>シキュウ</t>
    </rPh>
    <phoneticPr fontId="3"/>
  </si>
  <si>
    <t>検査頻度</t>
    <rPh sb="0" eb="2">
      <t>ケンサ</t>
    </rPh>
    <rPh sb="2" eb="4">
      <t>ヒンド</t>
    </rPh>
    <phoneticPr fontId="3"/>
  </si>
  <si>
    <t>全数検査</t>
    <rPh sb="0" eb="2">
      <t>ゼンスウ</t>
    </rPh>
    <rPh sb="2" eb="4">
      <t>ケンサ</t>
    </rPh>
    <phoneticPr fontId="3"/>
  </si>
  <si>
    <t>抜き取り検査</t>
    <rPh sb="0" eb="1">
      <t>ヌ</t>
    </rPh>
    <rPh sb="2" eb="3">
      <t>ト</t>
    </rPh>
    <rPh sb="4" eb="6">
      <t>ケンサ</t>
    </rPh>
    <phoneticPr fontId="3"/>
  </si>
  <si>
    <t>製品区分</t>
    <rPh sb="0" eb="4">
      <t>セイヒンクブン</t>
    </rPh>
    <phoneticPr fontId="3"/>
  </si>
  <si>
    <r>
      <t>CYCLE TIME</t>
    </r>
    <r>
      <rPr>
        <b/>
        <sz val="10"/>
        <color theme="1"/>
        <rFont val="ＭＳ Ｐゴシック"/>
        <family val="3"/>
        <charset val="128"/>
      </rPr>
      <t>合計</t>
    </r>
    <r>
      <rPr>
        <b/>
        <sz val="10"/>
        <color theme="1"/>
        <rFont val="Arial"/>
        <family val="2"/>
      </rPr>
      <t>(sec/pc)</t>
    </r>
    <rPh sb="10" eb="12">
      <t>ゴウケイ</t>
    </rPh>
    <phoneticPr fontId="3"/>
  </si>
  <si>
    <t>※工程が無い場合は入力しない</t>
    <rPh sb="1" eb="3">
      <t>コウテイ</t>
    </rPh>
    <rPh sb="4" eb="5">
      <t>ナ</t>
    </rPh>
    <rPh sb="6" eb="8">
      <t>バアイ</t>
    </rPh>
    <rPh sb="9" eb="11">
      <t>ニュウリョク</t>
    </rPh>
    <phoneticPr fontId="3"/>
  </si>
  <si>
    <t>Volume Discount(LTA)</t>
    <phoneticPr fontId="3"/>
  </si>
  <si>
    <t>A11</t>
  </si>
  <si>
    <r>
      <rPr>
        <sz val="10"/>
        <color theme="1"/>
        <rFont val="ＭＳ ゴシック"/>
        <family val="2"/>
        <charset val="128"/>
      </rPr>
      <t>稼働時間</t>
    </r>
    <r>
      <rPr>
        <sz val="10"/>
        <color theme="1"/>
        <rFont val="Arial"/>
        <family val="2"/>
      </rPr>
      <t>(Hr/wk)</t>
    </r>
    <rPh sb="0" eb="2">
      <t>カドウ</t>
    </rPh>
    <rPh sb="2" eb="4">
      <t>ジカン</t>
    </rPh>
    <phoneticPr fontId="3"/>
  </si>
  <si>
    <t>A16</t>
  </si>
  <si>
    <t>A17</t>
  </si>
  <si>
    <r>
      <rPr>
        <sz val="10"/>
        <color theme="1"/>
        <rFont val="ＭＳ Ｐゴシック"/>
        <family val="3"/>
        <charset val="128"/>
      </rPr>
      <t>最大生産能力</t>
    </r>
    <r>
      <rPr>
        <sz val="10"/>
        <color theme="1"/>
        <rFont val="Arial"/>
        <family val="2"/>
      </rPr>
      <t>(pc/wk)</t>
    </r>
    <rPh sb="0" eb="2">
      <t>サイダイ</t>
    </rPh>
    <rPh sb="2" eb="4">
      <t>セイサン</t>
    </rPh>
    <rPh sb="4" eb="6">
      <t>ノウリョク</t>
    </rPh>
    <phoneticPr fontId="3"/>
  </si>
  <si>
    <r>
      <t>VMI</t>
    </r>
    <r>
      <rPr>
        <sz val="10"/>
        <color theme="1"/>
        <rFont val="ＭＳ ゴシック"/>
        <family val="2"/>
        <charset val="128"/>
      </rPr>
      <t>在庫日数</t>
    </r>
    <r>
      <rPr>
        <sz val="10"/>
        <color theme="1"/>
        <rFont val="Arial"/>
        <family val="2"/>
      </rPr>
      <t>(</t>
    </r>
    <r>
      <rPr>
        <sz val="10"/>
        <color theme="1"/>
        <rFont val="ＭＳ ゴシック"/>
        <family val="2"/>
        <charset val="128"/>
      </rPr>
      <t>～週分</t>
    </r>
    <r>
      <rPr>
        <sz val="10"/>
        <color theme="1"/>
        <rFont val="Arial"/>
        <family val="2"/>
      </rPr>
      <t>)</t>
    </r>
    <rPh sb="3" eb="5">
      <t>ザイコ</t>
    </rPh>
    <rPh sb="5" eb="7">
      <t>ニッスウ</t>
    </rPh>
    <rPh sb="9" eb="10">
      <t>シュウ</t>
    </rPh>
    <rPh sb="10" eb="11">
      <t>ブン</t>
    </rPh>
    <phoneticPr fontId="3"/>
  </si>
  <si>
    <t>～</t>
  </si>
  <si>
    <t>j16÷A15</t>
    <phoneticPr fontId="3"/>
  </si>
  <si>
    <t>A14÷A15</t>
    <phoneticPr fontId="3"/>
  </si>
  <si>
    <t>材料調達区分</t>
  </si>
  <si>
    <t>材料調達区分</t>
    <rPh sb="0" eb="2">
      <t>ザイリョウ</t>
    </rPh>
    <rPh sb="2" eb="4">
      <t>チョウタツ</t>
    </rPh>
    <rPh sb="4" eb="6">
      <t>クブン</t>
    </rPh>
    <phoneticPr fontId="3"/>
  </si>
  <si>
    <t>(C+D+E+F+G+H+I+J+K+L+M)×A16</t>
    <phoneticPr fontId="3"/>
  </si>
  <si>
    <t>Rubber</t>
    <phoneticPr fontId="3"/>
  </si>
  <si>
    <t>梱包資材</t>
    <rPh sb="0" eb="2">
      <t>コンポウ</t>
    </rPh>
    <rPh sb="2" eb="4">
      <t>シザイ</t>
    </rPh>
    <phoneticPr fontId="3"/>
  </si>
  <si>
    <t>検査</t>
    <rPh sb="0" eb="2">
      <t>ケンサ</t>
    </rPh>
    <phoneticPr fontId="3"/>
  </si>
  <si>
    <r>
      <rPr>
        <sz val="10"/>
        <color theme="1"/>
        <rFont val="ＭＳ Ｐゴシック"/>
        <family val="3"/>
        <charset val="128"/>
      </rPr>
      <t>検査頻度</t>
    </r>
    <r>
      <rPr>
        <sz val="10"/>
        <color theme="1"/>
        <rFont val="ＭＳ Ｐゴシック"/>
        <family val="2"/>
        <charset val="128"/>
      </rPr>
      <t>パターン</t>
    </r>
    <rPh sb="0" eb="2">
      <t>ケンサ</t>
    </rPh>
    <rPh sb="2" eb="4">
      <t>ヒンド</t>
    </rPh>
    <phoneticPr fontId="3"/>
  </si>
  <si>
    <t>TPB-011 &lt;Rev (2023/10/02)&gt;</t>
    <phoneticPr fontId="2"/>
  </si>
  <si>
    <r>
      <rPr>
        <sz val="10"/>
        <color theme="1"/>
        <rFont val="ＭＳ Ｐゴシック"/>
        <family val="3"/>
        <charset val="128"/>
      </rPr>
      <t>注</t>
    </r>
    <r>
      <rPr>
        <sz val="10"/>
        <color theme="1"/>
        <rFont val="Arial"/>
        <family val="2"/>
      </rPr>
      <t>1)</t>
    </r>
    <r>
      <rPr>
        <sz val="10"/>
        <color theme="1"/>
        <rFont val="ＭＳ Ｐゴシック"/>
        <family val="3"/>
        <charset val="128"/>
      </rPr>
      <t>有効数字2桁とする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小数点以下第3位を四捨五入</t>
    </r>
    <r>
      <rPr>
        <sz val="10"/>
        <color theme="1"/>
        <rFont val="Arial"/>
        <family val="2"/>
      </rPr>
      <t>)</t>
    </r>
    <rPh sb="0" eb="1">
      <t>チュウ</t>
    </rPh>
    <rPh sb="3" eb="5">
      <t>ユウコウ</t>
    </rPh>
    <rPh sb="5" eb="7">
      <t>スウジ</t>
    </rPh>
    <rPh sb="8" eb="9">
      <t>ケタ</t>
    </rPh>
    <rPh sb="13" eb="16">
      <t>ショウスウテン</t>
    </rPh>
    <rPh sb="16" eb="18">
      <t>イカ</t>
    </rPh>
    <rPh sb="18" eb="19">
      <t>ダイ</t>
    </rPh>
    <rPh sb="20" eb="21">
      <t>イ</t>
    </rPh>
    <rPh sb="22" eb="26">
      <t>シシャゴニュウ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</si>
</sst>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00"/>
    <numFmt numFmtId="177" formatCode="0.000_ "/>
    <numFmt numFmtId="178" formatCode="0.00_);[Red]\(0.00\)"/>
    <numFmt numFmtId="179" formatCode="#,##0.000_ ;[Red]\-#,##0.000\ "/>
    <numFmt numFmtId="180" formatCode="#,##0.000;[Red]\-#,##0.000"/>
    <numFmt numFmtId="181" formatCode="#,##0.000_);[Red]\(#,##0.000\)"/>
    <numFmt numFmtId="182" formatCode="#,##0_);[Red]\(#,##0\)"/>
    <numFmt numFmtId="183" formatCode="#,##0.0_);[Red]\(#,##0.0\)"/>
    <numFmt numFmtId="184" formatCode="#,##0.0;[Red]\-#,##0.0"/>
    <numFmt numFmtId="185" formatCode="#,##0.00_);[Red]\(#,##0.00\)"/>
  </numFmts>
  <fonts count="23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Meiryo UI"/>
      <family val="2"/>
      <charset val="128"/>
    </font>
    <font>
      <sz val="11"/>
      <color theme="1"/>
      <name val="Arial"/>
      <family val="2"/>
    </font>
    <font>
      <sz val="11"/>
      <color theme="1"/>
      <name val="ＭＳ Ｐゴシック"/>
      <family val="3"/>
      <charset val="128"/>
    </font>
    <font>
      <sz val="10"/>
      <color theme="1"/>
      <name val="Arial"/>
      <family val="2"/>
    </font>
    <font>
      <u/>
      <sz val="14"/>
      <color theme="1"/>
      <name val="Arial"/>
      <family val="2"/>
    </font>
    <font>
      <u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Arial"/>
      <family val="2"/>
    </font>
    <font>
      <b/>
      <sz val="10"/>
      <color theme="1"/>
      <name val="ＭＳ Ｐゴシック"/>
      <family val="3"/>
      <charset val="128"/>
    </font>
    <font>
      <sz val="10"/>
      <color theme="1"/>
      <name val="ＭＳ ゴシック"/>
      <family val="2"/>
      <charset val="128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Arial"/>
      <family val="2"/>
      <charset val="128"/>
    </font>
    <font>
      <sz val="10"/>
      <color theme="0"/>
      <name val="Arial"/>
      <family val="2"/>
    </font>
    <font>
      <sz val="11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sz val="10"/>
      <color theme="0"/>
      <name val="ＭＳ ゴシック"/>
      <family val="2"/>
      <charset val="128"/>
    </font>
    <font>
      <sz val="10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3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6" xfId="0" applyFont="1" applyBorder="1" applyAlignment="1">
      <alignment vertical="center"/>
    </xf>
    <xf numFmtId="0" fontId="10" fillId="0" borderId="19" xfId="0" applyFont="1" applyBorder="1" applyAlignment="1">
      <alignment horizontal="left" vertical="center" shrinkToFit="1"/>
    </xf>
    <xf numFmtId="0" fontId="6" fillId="0" borderId="22" xfId="0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6" fillId="0" borderId="29" xfId="0" applyFont="1" applyBorder="1" applyAlignment="1">
      <alignment horizontal="left" vertical="center" shrinkToFit="1"/>
    </xf>
    <xf numFmtId="0" fontId="10" fillId="0" borderId="34" xfId="0" applyFont="1" applyBorder="1" applyAlignment="1">
      <alignment horizontal="left" vertical="center" shrinkToFit="1"/>
    </xf>
    <xf numFmtId="0" fontId="6" fillId="0" borderId="39" xfId="0" applyFont="1" applyBorder="1" applyAlignment="1">
      <alignment vertical="center" shrinkToFit="1"/>
    </xf>
    <xf numFmtId="0" fontId="6" fillId="0" borderId="42" xfId="0" applyFont="1" applyBorder="1" applyAlignment="1">
      <alignment horizontal="left" vertical="center" shrinkToFit="1"/>
    </xf>
    <xf numFmtId="0" fontId="10" fillId="0" borderId="19" xfId="0" applyFont="1" applyBorder="1" applyAlignment="1">
      <alignment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20" xfId="0" applyFont="1" applyBorder="1" applyAlignment="1">
      <alignment vertical="center" shrinkToFit="1"/>
    </xf>
    <xf numFmtId="0" fontId="6" fillId="0" borderId="49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49" xfId="0" applyFont="1" applyBorder="1" applyAlignment="1">
      <alignment vertical="center" shrinkToFit="1"/>
    </xf>
    <xf numFmtId="0" fontId="6" fillId="0" borderId="50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6" fillId="0" borderId="5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7" xfId="0" applyFont="1" applyBorder="1">
      <alignment vertical="center"/>
    </xf>
    <xf numFmtId="0" fontId="6" fillId="0" borderId="0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vertical="center" shrinkToFit="1"/>
    </xf>
    <xf numFmtId="0" fontId="10" fillId="0" borderId="35" xfId="0" applyFont="1" applyBorder="1" applyAlignment="1">
      <alignment vertical="center" shrinkToFit="1"/>
    </xf>
    <xf numFmtId="0" fontId="6" fillId="0" borderId="42" xfId="0" applyFont="1" applyBorder="1" applyAlignment="1">
      <alignment vertical="center" shrinkToFit="1"/>
    </xf>
    <xf numFmtId="0" fontId="10" fillId="0" borderId="44" xfId="0" applyFont="1" applyBorder="1" applyAlignment="1">
      <alignment vertical="center" shrinkToFit="1"/>
    </xf>
    <xf numFmtId="0" fontId="7" fillId="0" borderId="0" xfId="0" applyFont="1" applyBorder="1" applyAlignment="1">
      <alignment vertical="top"/>
    </xf>
    <xf numFmtId="0" fontId="6" fillId="0" borderId="9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6" fillId="0" borderId="43" xfId="0" applyFont="1" applyBorder="1" applyAlignment="1">
      <alignment horizontal="left" vertical="center" shrinkToFit="1"/>
    </xf>
    <xf numFmtId="0" fontId="6" fillId="0" borderId="46" xfId="0" applyFont="1" applyBorder="1">
      <alignment vertical="center"/>
    </xf>
    <xf numFmtId="0" fontId="6" fillId="0" borderId="48" xfId="0" applyFont="1" applyBorder="1">
      <alignment vertical="center"/>
    </xf>
    <xf numFmtId="0" fontId="6" fillId="0" borderId="57" xfId="0" applyFont="1" applyBorder="1">
      <alignment vertical="center"/>
    </xf>
    <xf numFmtId="0" fontId="6" fillId="0" borderId="59" xfId="0" applyFont="1" applyBorder="1">
      <alignment vertical="center"/>
    </xf>
    <xf numFmtId="0" fontId="6" fillId="0" borderId="43" xfId="0" applyFont="1" applyBorder="1">
      <alignment vertical="center"/>
    </xf>
    <xf numFmtId="0" fontId="10" fillId="0" borderId="6" xfId="0" applyFont="1" applyBorder="1">
      <alignment vertical="center"/>
    </xf>
    <xf numFmtId="0" fontId="6" fillId="0" borderId="48" xfId="0" applyFont="1" applyBorder="1" applyAlignment="1">
      <alignment vertical="center" shrinkToFit="1"/>
    </xf>
    <xf numFmtId="0" fontId="10" fillId="0" borderId="7" xfId="0" applyFont="1" applyBorder="1">
      <alignment vertical="center"/>
    </xf>
    <xf numFmtId="0" fontId="10" fillId="0" borderId="46" xfId="0" applyFont="1" applyBorder="1">
      <alignment vertical="center"/>
    </xf>
    <xf numFmtId="0" fontId="6" fillId="0" borderId="44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66" xfId="0" applyFont="1" applyBorder="1" applyAlignment="1">
      <alignment vertical="center" shrinkToFit="1"/>
    </xf>
    <xf numFmtId="0" fontId="6" fillId="0" borderId="80" xfId="0" applyFont="1" applyBorder="1">
      <alignment vertical="center"/>
    </xf>
    <xf numFmtId="0" fontId="6" fillId="0" borderId="83" xfId="0" applyFont="1" applyBorder="1" applyAlignment="1">
      <alignment horizontal="right" vertical="center" shrinkToFit="1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57" xfId="0" applyFont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 shrinkToFit="1"/>
    </xf>
    <xf numFmtId="0" fontId="10" fillId="0" borderId="43" xfId="0" applyFont="1" applyBorder="1" applyAlignment="1">
      <alignment horizontal="left" vertical="center" shrinkToFit="1"/>
    </xf>
    <xf numFmtId="0" fontId="13" fillId="0" borderId="44" xfId="0" applyFont="1" applyBorder="1" applyAlignment="1">
      <alignment vertical="center" shrinkToFit="1"/>
    </xf>
    <xf numFmtId="0" fontId="6" fillId="0" borderId="83" xfId="0" applyFont="1" applyBorder="1" applyAlignment="1">
      <alignment vertical="center" shrinkToFit="1"/>
    </xf>
    <xf numFmtId="0" fontId="6" fillId="0" borderId="93" xfId="0" applyFont="1" applyBorder="1" applyAlignment="1">
      <alignment vertical="center" shrinkToFit="1"/>
    </xf>
    <xf numFmtId="0" fontId="10" fillId="0" borderId="43" xfId="0" applyFont="1" applyBorder="1">
      <alignment vertical="center"/>
    </xf>
    <xf numFmtId="0" fontId="6" fillId="0" borderId="99" xfId="0" applyFont="1" applyBorder="1" applyAlignment="1">
      <alignment horizontal="right" vertical="center" shrinkToFit="1"/>
    </xf>
    <xf numFmtId="0" fontId="10" fillId="0" borderId="46" xfId="0" applyFont="1" applyBorder="1" applyAlignment="1">
      <alignment vertical="center"/>
    </xf>
    <xf numFmtId="0" fontId="6" fillId="0" borderId="3" xfId="0" applyFont="1" applyFill="1" applyBorder="1" applyAlignment="1">
      <alignment vertical="center" shrinkToFit="1"/>
    </xf>
    <xf numFmtId="0" fontId="6" fillId="0" borderId="56" xfId="0" applyFont="1" applyFill="1" applyBorder="1" applyAlignment="1">
      <alignment vertical="center" shrinkToFit="1"/>
    </xf>
    <xf numFmtId="0" fontId="6" fillId="0" borderId="64" xfId="0" applyFont="1" applyBorder="1" applyAlignment="1">
      <alignment vertical="center" shrinkToFit="1"/>
    </xf>
    <xf numFmtId="0" fontId="6" fillId="0" borderId="86" xfId="0" applyFont="1" applyBorder="1" applyAlignment="1">
      <alignment horizontal="right" vertical="center" shrinkToFit="1"/>
    </xf>
    <xf numFmtId="0" fontId="6" fillId="0" borderId="68" xfId="0" applyFont="1" applyBorder="1" applyAlignment="1">
      <alignment vertical="center" shrinkToFit="1"/>
    </xf>
    <xf numFmtId="0" fontId="11" fillId="0" borderId="7" xfId="0" applyFont="1" applyBorder="1">
      <alignment vertical="center"/>
    </xf>
    <xf numFmtId="0" fontId="6" fillId="0" borderId="23" xfId="0" applyFont="1" applyBorder="1" applyAlignment="1">
      <alignment horizontal="left" vertical="center" shrinkToFit="1"/>
    </xf>
    <xf numFmtId="0" fontId="10" fillId="0" borderId="0" xfId="0" applyFont="1" applyFill="1" applyAlignment="1">
      <alignment vertical="center"/>
    </xf>
    <xf numFmtId="176" fontId="6" fillId="0" borderId="0" xfId="0" applyNumberFormat="1" applyFont="1" applyFill="1" applyBorder="1" applyAlignment="1">
      <alignment horizontal="right" vertical="center" shrinkToFit="1"/>
    </xf>
    <xf numFmtId="176" fontId="6" fillId="0" borderId="0" xfId="0" applyNumberFormat="1" applyFont="1" applyBorder="1" applyAlignment="1">
      <alignment horizontal="right" vertical="center"/>
    </xf>
    <xf numFmtId="9" fontId="6" fillId="0" borderId="0" xfId="2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center" vertical="center" shrinkToFit="1"/>
    </xf>
    <xf numFmtId="0" fontId="12" fillId="0" borderId="46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10" fillId="0" borderId="46" xfId="0" applyFont="1" applyBorder="1" applyAlignment="1">
      <alignment horizontal="left" vertical="center" shrinkToFit="1"/>
    </xf>
    <xf numFmtId="0" fontId="10" fillId="0" borderId="46" xfId="0" applyFont="1" applyBorder="1" applyAlignment="1">
      <alignment vertical="center" shrinkToFit="1"/>
    </xf>
    <xf numFmtId="0" fontId="6" fillId="0" borderId="77" xfId="0" applyFont="1" applyBorder="1" applyAlignment="1">
      <alignment horizontal="center" vertical="center"/>
    </xf>
    <xf numFmtId="0" fontId="10" fillId="0" borderId="43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181" fontId="6" fillId="0" borderId="0" xfId="0" applyNumberFormat="1" applyFont="1" applyBorder="1" applyAlignment="1">
      <alignment horizontal="right" vertical="center" shrinkToFit="1"/>
    </xf>
    <xf numFmtId="0" fontId="20" fillId="0" borderId="0" xfId="0" applyFont="1">
      <alignment vertical="center"/>
    </xf>
    <xf numFmtId="176" fontId="18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vertical="center"/>
    </xf>
    <xf numFmtId="0" fontId="6" fillId="0" borderId="25" xfId="0" applyFont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0" fontId="6" fillId="0" borderId="41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0" fontId="10" fillId="0" borderId="37" xfId="0" applyFont="1" applyBorder="1" applyAlignment="1">
      <alignment vertical="center" shrinkToFit="1"/>
    </xf>
    <xf numFmtId="0" fontId="6" fillId="0" borderId="35" xfId="0" applyFont="1" applyBorder="1" applyAlignment="1">
      <alignment vertical="center" shrinkToFit="1"/>
    </xf>
    <xf numFmtId="0" fontId="6" fillId="0" borderId="31" xfId="0" applyFont="1" applyBorder="1" applyAlignment="1">
      <alignment vertical="center" shrinkToFit="1"/>
    </xf>
    <xf numFmtId="0" fontId="6" fillId="0" borderId="29" xfId="0" applyFont="1" applyBorder="1" applyAlignment="1">
      <alignment vertical="center" shrinkToFit="1"/>
    </xf>
    <xf numFmtId="0" fontId="13" fillId="0" borderId="46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2" xfId="0" applyFont="1" applyBorder="1" applyAlignment="1">
      <alignment vertical="center" shrinkToFit="1"/>
    </xf>
    <xf numFmtId="0" fontId="6" fillId="0" borderId="50" xfId="0" applyFont="1" applyBorder="1" applyAlignment="1">
      <alignment vertical="center" shrinkToFit="1"/>
    </xf>
    <xf numFmtId="0" fontId="6" fillId="0" borderId="25" xfId="0" applyFont="1" applyBorder="1" applyAlignment="1">
      <alignment horizontal="left" vertical="center" shrinkToFit="1"/>
    </xf>
    <xf numFmtId="0" fontId="6" fillId="0" borderId="44" xfId="0" applyFont="1" applyBorder="1" applyAlignment="1">
      <alignment vertical="center" shrinkToFit="1"/>
    </xf>
    <xf numFmtId="0" fontId="10" fillId="0" borderId="46" xfId="0" applyFont="1" applyBorder="1" applyAlignment="1">
      <alignment vertical="center" shrinkToFit="1"/>
    </xf>
    <xf numFmtId="0" fontId="10" fillId="0" borderId="43" xfId="0" applyFont="1" applyBorder="1" applyAlignment="1">
      <alignment vertical="center" shrinkToFit="1"/>
    </xf>
    <xf numFmtId="0" fontId="6" fillId="0" borderId="52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21" fillId="0" borderId="0" xfId="0" applyFont="1">
      <alignment vertical="center"/>
    </xf>
    <xf numFmtId="0" fontId="6" fillId="2" borderId="3" xfId="0" applyFont="1" applyFill="1" applyBorder="1" applyAlignment="1" applyProtection="1">
      <alignment horizontal="right" vertical="center" shrinkToFit="1"/>
      <protection locked="0"/>
    </xf>
    <xf numFmtId="0" fontId="6" fillId="2" borderId="56" xfId="0" applyFont="1" applyFill="1" applyBorder="1" applyAlignment="1" applyProtection="1">
      <alignment horizontal="right" vertical="center" shrinkToFit="1"/>
      <protection locked="0"/>
    </xf>
    <xf numFmtId="0" fontId="15" fillId="0" borderId="0" xfId="0" applyFont="1">
      <alignment vertical="center"/>
    </xf>
    <xf numFmtId="0" fontId="10" fillId="2" borderId="0" xfId="0" applyFont="1" applyFill="1" applyAlignment="1" applyProtection="1">
      <alignment horizontal="left" vertical="center"/>
      <protection locked="0"/>
    </xf>
    <xf numFmtId="0" fontId="6" fillId="0" borderId="66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68" xfId="0" applyFont="1" applyBorder="1" applyAlignment="1">
      <alignment horizontal="right" vertical="center"/>
    </xf>
    <xf numFmtId="0" fontId="6" fillId="0" borderId="69" xfId="0" applyFont="1" applyBorder="1" applyAlignment="1">
      <alignment horizontal="right" vertical="center"/>
    </xf>
    <xf numFmtId="0" fontId="6" fillId="0" borderId="76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7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top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38" fontId="6" fillId="2" borderId="2" xfId="1" applyFont="1" applyFill="1" applyBorder="1" applyAlignment="1" applyProtection="1">
      <alignment horizontal="center" vertical="center" shrinkToFit="1"/>
      <protection locked="0"/>
    </xf>
    <xf numFmtId="38" fontId="4" fillId="2" borderId="3" xfId="1" applyFont="1" applyFill="1" applyBorder="1" applyAlignment="1" applyProtection="1">
      <alignment horizontal="center" vertical="center" shrinkToFit="1"/>
      <protection locked="0"/>
    </xf>
    <xf numFmtId="38" fontId="4" fillId="2" borderId="4" xfId="1" applyFont="1" applyFill="1" applyBorder="1" applyAlignment="1" applyProtection="1">
      <alignment horizontal="center" vertical="center" shrinkToFit="1"/>
      <protection locked="0"/>
    </xf>
    <xf numFmtId="38" fontId="6" fillId="2" borderId="2" xfId="1" applyFont="1" applyFill="1" applyBorder="1" applyAlignment="1" applyProtection="1">
      <alignment horizontal="center" vertical="center"/>
      <protection locked="0"/>
    </xf>
    <xf numFmtId="38" fontId="6" fillId="2" borderId="3" xfId="1" applyFont="1" applyFill="1" applyBorder="1" applyAlignment="1" applyProtection="1">
      <alignment horizontal="center" vertical="center"/>
      <protection locked="0"/>
    </xf>
    <xf numFmtId="38" fontId="6" fillId="2" borderId="4" xfId="1" applyFont="1" applyFill="1" applyBorder="1" applyAlignment="1" applyProtection="1">
      <alignment horizontal="center" vertical="center"/>
      <protection locked="0"/>
    </xf>
    <xf numFmtId="182" fontId="6" fillId="2" borderId="30" xfId="1" applyNumberFormat="1" applyFont="1" applyFill="1" applyBorder="1" applyAlignment="1" applyProtection="1">
      <alignment horizontal="right" vertical="center" shrinkToFit="1"/>
      <protection locked="0"/>
    </xf>
    <xf numFmtId="182" fontId="6" fillId="2" borderId="31" xfId="1" applyNumberFormat="1" applyFont="1" applyFill="1" applyBorder="1" applyAlignment="1" applyProtection="1">
      <alignment horizontal="right" vertical="center" shrinkToFit="1"/>
      <protection locked="0"/>
    </xf>
    <xf numFmtId="182" fontId="6" fillId="2" borderId="33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24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26" xfId="0" applyFont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182" fontId="6" fillId="0" borderId="24" xfId="1" applyNumberFormat="1" applyFont="1" applyBorder="1" applyAlignment="1">
      <alignment horizontal="right" vertical="center" shrinkToFit="1"/>
    </xf>
    <xf numFmtId="182" fontId="6" fillId="0" borderId="25" xfId="1" applyNumberFormat="1" applyFont="1" applyBorder="1" applyAlignment="1">
      <alignment horizontal="right" vertical="center" shrinkToFit="1"/>
    </xf>
    <xf numFmtId="182" fontId="6" fillId="0" borderId="27" xfId="1" applyNumberFormat="1" applyFont="1" applyBorder="1" applyAlignment="1">
      <alignment horizontal="right" vertical="center" shrinkToFit="1"/>
    </xf>
    <xf numFmtId="9" fontId="6" fillId="2" borderId="24" xfId="2" applyFont="1" applyFill="1" applyBorder="1" applyAlignment="1" applyProtection="1">
      <alignment horizontal="right" vertical="center" shrinkToFit="1"/>
      <protection locked="0"/>
    </xf>
    <xf numFmtId="9" fontId="6" fillId="2" borderId="25" xfId="2" applyFont="1" applyFill="1" applyBorder="1" applyAlignment="1" applyProtection="1">
      <alignment horizontal="right" vertical="center" shrinkToFit="1"/>
      <protection locked="0"/>
    </xf>
    <xf numFmtId="9" fontId="6" fillId="2" borderId="27" xfId="2" applyFont="1" applyFill="1" applyBorder="1" applyAlignment="1" applyProtection="1">
      <alignment horizontal="right" vertical="center" shrinkToFit="1"/>
      <protection locked="0"/>
    </xf>
    <xf numFmtId="9" fontId="6" fillId="0" borderId="24" xfId="2" applyFont="1" applyBorder="1" applyAlignment="1">
      <alignment horizontal="right" vertical="center" shrinkToFit="1"/>
    </xf>
    <xf numFmtId="9" fontId="6" fillId="0" borderId="25" xfId="2" applyFont="1" applyBorder="1" applyAlignment="1">
      <alignment horizontal="right" vertical="center" shrinkToFit="1"/>
    </xf>
    <xf numFmtId="9" fontId="6" fillId="0" borderId="27" xfId="2" applyFont="1" applyBorder="1" applyAlignment="1">
      <alignment horizontal="right" vertical="center" shrinkToFit="1"/>
    </xf>
    <xf numFmtId="183" fontId="6" fillId="2" borderId="24" xfId="1" applyNumberFormat="1" applyFont="1" applyFill="1" applyBorder="1" applyAlignment="1" applyProtection="1">
      <alignment horizontal="right" vertical="center" shrinkToFit="1"/>
      <protection locked="0"/>
    </xf>
    <xf numFmtId="183" fontId="6" fillId="2" borderId="25" xfId="1" applyNumberFormat="1" applyFont="1" applyFill="1" applyBorder="1" applyAlignment="1" applyProtection="1">
      <alignment horizontal="right" vertical="center" shrinkToFit="1"/>
      <protection locked="0"/>
    </xf>
    <xf numFmtId="183" fontId="6" fillId="2" borderId="27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2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vertical="center" shrinkToFit="1"/>
    </xf>
    <xf numFmtId="0" fontId="6" fillId="2" borderId="2" xfId="2" applyNumberFormat="1" applyFont="1" applyFill="1" applyBorder="1" applyAlignment="1" applyProtection="1">
      <alignment horizontal="center" vertical="center"/>
      <protection locked="0"/>
    </xf>
    <xf numFmtId="0" fontId="6" fillId="2" borderId="3" xfId="2" applyNumberFormat="1" applyFont="1" applyFill="1" applyBorder="1" applyAlignment="1" applyProtection="1">
      <alignment horizontal="center" vertical="center"/>
      <protection locked="0"/>
    </xf>
    <xf numFmtId="0" fontId="6" fillId="2" borderId="4" xfId="2" applyNumberFormat="1" applyFont="1" applyFill="1" applyBorder="1" applyAlignment="1" applyProtection="1">
      <alignment horizontal="center" vertical="center"/>
      <protection locked="0"/>
    </xf>
    <xf numFmtId="182" fontId="6" fillId="2" borderId="24" xfId="1" applyNumberFormat="1" applyFont="1" applyFill="1" applyBorder="1" applyAlignment="1" applyProtection="1">
      <alignment horizontal="right" vertical="center" shrinkToFit="1"/>
      <protection locked="0"/>
    </xf>
    <xf numFmtId="182" fontId="6" fillId="2" borderId="25" xfId="1" applyNumberFormat="1" applyFont="1" applyFill="1" applyBorder="1" applyAlignment="1" applyProtection="1">
      <alignment horizontal="right" vertical="center" shrinkToFit="1"/>
      <protection locked="0"/>
    </xf>
    <xf numFmtId="182" fontId="6" fillId="2" borderId="27" xfId="1" applyNumberFormat="1" applyFont="1" applyFill="1" applyBorder="1" applyAlignment="1" applyProtection="1">
      <alignment horizontal="right" vertical="center" shrinkToFit="1"/>
      <protection locked="0"/>
    </xf>
    <xf numFmtId="0" fontId="9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9" fontId="6" fillId="2" borderId="2" xfId="2" applyFont="1" applyFill="1" applyBorder="1" applyAlignment="1" applyProtection="1">
      <alignment horizontal="center" vertical="center"/>
      <protection locked="0"/>
    </xf>
    <xf numFmtId="9" fontId="6" fillId="2" borderId="3" xfId="2" applyFont="1" applyFill="1" applyBorder="1" applyAlignment="1" applyProtection="1">
      <alignment horizontal="center" vertical="center"/>
      <protection locked="0"/>
    </xf>
    <xf numFmtId="9" fontId="6" fillId="2" borderId="4" xfId="2" applyFont="1" applyFill="1" applyBorder="1" applyAlignment="1" applyProtection="1">
      <alignment horizontal="center" vertical="center"/>
      <protection locked="0"/>
    </xf>
    <xf numFmtId="0" fontId="6" fillId="0" borderId="40" xfId="0" applyFont="1" applyBorder="1" applyAlignment="1">
      <alignment vertical="center" shrinkToFit="1"/>
    </xf>
    <xf numFmtId="0" fontId="6" fillId="0" borderId="41" xfId="0" applyFont="1" applyBorder="1" applyAlignment="1">
      <alignment vertical="center" shrinkToFit="1"/>
    </xf>
    <xf numFmtId="180" fontId="6" fillId="2" borderId="24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25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27" xfId="1" applyNumberFormat="1" applyFont="1" applyFill="1" applyBorder="1" applyAlignment="1" applyProtection="1">
      <alignment horizontal="right" vertical="center" shrinkToFit="1"/>
      <protection locked="0"/>
    </xf>
    <xf numFmtId="0" fontId="10" fillId="0" borderId="10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180" fontId="10" fillId="0" borderId="10" xfId="1" applyNumberFormat="1" applyFont="1" applyBorder="1" applyAlignment="1">
      <alignment horizontal="right" vertical="center" shrinkToFit="1"/>
    </xf>
    <xf numFmtId="180" fontId="10" fillId="0" borderId="11" xfId="1" applyNumberFormat="1" applyFont="1" applyBorder="1" applyAlignment="1">
      <alignment horizontal="right" vertical="center" shrinkToFit="1"/>
    </xf>
    <xf numFmtId="180" fontId="10" fillId="0" borderId="12" xfId="1" applyNumberFormat="1" applyFont="1" applyBorder="1" applyAlignment="1">
      <alignment horizontal="right" vertical="center" shrinkToFit="1"/>
    </xf>
    <xf numFmtId="180" fontId="6" fillId="0" borderId="24" xfId="1" applyNumberFormat="1" applyFont="1" applyBorder="1" applyAlignment="1">
      <alignment horizontal="right" vertical="center" shrinkToFit="1"/>
    </xf>
    <xf numFmtId="180" fontId="6" fillId="0" borderId="25" xfId="1" applyNumberFormat="1" applyFont="1" applyBorder="1" applyAlignment="1">
      <alignment horizontal="right" vertical="center" shrinkToFit="1"/>
    </xf>
    <xf numFmtId="180" fontId="6" fillId="0" borderId="27" xfId="1" applyNumberFormat="1" applyFont="1" applyBorder="1" applyAlignment="1">
      <alignment horizontal="right" vertical="center" shrinkToFit="1"/>
    </xf>
    <xf numFmtId="180" fontId="6" fillId="2" borderId="51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52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98" xfId="1" applyNumberFormat="1" applyFont="1" applyFill="1" applyBorder="1" applyAlignment="1" applyProtection="1">
      <alignment horizontal="right" vertical="center" shrinkToFit="1"/>
      <protection locked="0"/>
    </xf>
    <xf numFmtId="0" fontId="10" fillId="0" borderId="36" xfId="0" applyFont="1" applyBorder="1" applyAlignment="1">
      <alignment vertical="center" shrinkToFit="1"/>
    </xf>
    <xf numFmtId="0" fontId="10" fillId="0" borderId="37" xfId="0" applyFont="1" applyBorder="1" applyAlignment="1">
      <alignment vertical="center" shrinkToFit="1"/>
    </xf>
    <xf numFmtId="0" fontId="6" fillId="0" borderId="38" xfId="0" applyFont="1" applyBorder="1" applyAlignment="1">
      <alignment vertical="center" shrinkToFit="1"/>
    </xf>
    <xf numFmtId="0" fontId="6" fillId="0" borderId="36" xfId="0" applyFont="1" applyBorder="1" applyAlignment="1">
      <alignment vertical="center" shrinkToFit="1"/>
    </xf>
    <xf numFmtId="0" fontId="6" fillId="0" borderId="37" xfId="0" applyFont="1" applyBorder="1" applyAlignment="1">
      <alignment vertical="center" shrinkToFit="1"/>
    </xf>
    <xf numFmtId="0" fontId="6" fillId="0" borderId="35" xfId="0" applyFont="1" applyBorder="1" applyAlignment="1">
      <alignment vertical="center" shrinkToFit="1"/>
    </xf>
    <xf numFmtId="180" fontId="10" fillId="0" borderId="36" xfId="1" applyNumberFormat="1" applyFont="1" applyBorder="1" applyAlignment="1">
      <alignment horizontal="right" vertical="center" shrinkToFit="1"/>
    </xf>
    <xf numFmtId="180" fontId="10" fillId="0" borderId="37" xfId="1" applyNumberFormat="1" applyFont="1" applyBorder="1" applyAlignment="1">
      <alignment horizontal="right" vertical="center" shrinkToFit="1"/>
    </xf>
    <xf numFmtId="180" fontId="10" fillId="0" borderId="63" xfId="1" applyNumberFormat="1" applyFont="1" applyBorder="1" applyAlignment="1">
      <alignment horizontal="right" vertical="center" shrinkToFit="1"/>
    </xf>
    <xf numFmtId="0" fontId="6" fillId="0" borderId="30" xfId="0" applyFont="1" applyBorder="1" applyAlignment="1">
      <alignment vertical="center" shrinkToFit="1"/>
    </xf>
    <xf numFmtId="0" fontId="6" fillId="0" borderId="31" xfId="0" applyFont="1" applyBorder="1" applyAlignment="1">
      <alignment vertical="center" shrinkToFit="1"/>
    </xf>
    <xf numFmtId="0" fontId="6" fillId="0" borderId="29" xfId="0" applyFont="1" applyBorder="1" applyAlignment="1">
      <alignment vertical="center" shrinkToFit="1"/>
    </xf>
    <xf numFmtId="180" fontId="6" fillId="2" borderId="30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31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33" xfId="1" applyNumberFormat="1" applyFont="1" applyFill="1" applyBorder="1" applyAlignment="1" applyProtection="1">
      <alignment horizontal="right" vertical="center" shrinkToFit="1"/>
      <protection locked="0"/>
    </xf>
    <xf numFmtId="0" fontId="10" fillId="0" borderId="45" xfId="0" applyFont="1" applyBorder="1" applyAlignment="1">
      <alignment vertical="center" shrinkToFit="1"/>
    </xf>
    <xf numFmtId="0" fontId="13" fillId="0" borderId="46" xfId="0" applyFont="1" applyBorder="1" applyAlignment="1">
      <alignment vertical="center" shrinkToFit="1"/>
    </xf>
    <xf numFmtId="0" fontId="6" fillId="0" borderId="47" xfId="0" applyFont="1" applyBorder="1" applyAlignment="1">
      <alignment vertical="center" shrinkToFit="1"/>
    </xf>
    <xf numFmtId="0" fontId="4" fillId="0" borderId="47" xfId="0" applyFont="1" applyBorder="1" applyAlignment="1">
      <alignment vertical="center" shrinkToFit="1"/>
    </xf>
    <xf numFmtId="0" fontId="6" fillId="0" borderId="45" xfId="0" applyFont="1" applyBorder="1" applyAlignment="1">
      <alignment horizontal="left" vertical="center" shrinkToFit="1"/>
    </xf>
    <xf numFmtId="0" fontId="6" fillId="0" borderId="46" xfId="0" applyFont="1" applyBorder="1" applyAlignment="1">
      <alignment horizontal="left" vertical="center" shrinkToFit="1"/>
    </xf>
    <xf numFmtId="0" fontId="6" fillId="0" borderId="44" xfId="0" applyFont="1" applyBorder="1" applyAlignment="1">
      <alignment horizontal="left" vertical="center" shrinkToFit="1"/>
    </xf>
    <xf numFmtId="180" fontId="10" fillId="0" borderId="45" xfId="1" applyNumberFormat="1" applyFont="1" applyBorder="1" applyAlignment="1">
      <alignment horizontal="right" vertical="center" shrinkToFit="1"/>
    </xf>
    <xf numFmtId="180" fontId="10" fillId="0" borderId="46" xfId="1" applyNumberFormat="1" applyFont="1" applyBorder="1" applyAlignment="1">
      <alignment horizontal="right" vertical="center" shrinkToFit="1"/>
    </xf>
    <xf numFmtId="180" fontId="10" fillId="0" borderId="48" xfId="1" applyNumberFormat="1" applyFont="1" applyBorder="1" applyAlignment="1">
      <alignment horizontal="right"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180" fontId="10" fillId="0" borderId="45" xfId="1" applyNumberFormat="1" applyFont="1" applyBorder="1" applyAlignment="1">
      <alignment horizontal="right" vertical="center"/>
    </xf>
    <xf numFmtId="180" fontId="10" fillId="0" borderId="46" xfId="1" applyNumberFormat="1" applyFont="1" applyBorder="1" applyAlignment="1">
      <alignment horizontal="right" vertical="center"/>
    </xf>
    <xf numFmtId="180" fontId="10" fillId="0" borderId="48" xfId="1" applyNumberFormat="1" applyFont="1" applyBorder="1" applyAlignment="1">
      <alignment horizontal="right" vertical="center"/>
    </xf>
    <xf numFmtId="0" fontId="6" fillId="0" borderId="51" xfId="0" applyFont="1" applyBorder="1" applyAlignment="1">
      <alignment vertical="center" shrinkToFit="1"/>
    </xf>
    <xf numFmtId="0" fontId="6" fillId="0" borderId="52" xfId="0" applyFont="1" applyBorder="1" applyAlignment="1">
      <alignment vertical="center" shrinkToFit="1"/>
    </xf>
    <xf numFmtId="0" fontId="6" fillId="0" borderId="50" xfId="0" applyFont="1" applyBorder="1" applyAlignment="1">
      <alignment vertical="center" shrinkToFit="1"/>
    </xf>
    <xf numFmtId="184" fontId="6" fillId="2" borderId="51" xfId="1" applyNumberFormat="1" applyFont="1" applyFill="1" applyBorder="1" applyAlignment="1" applyProtection="1">
      <alignment horizontal="right" vertical="center" shrinkToFit="1"/>
      <protection locked="0"/>
    </xf>
    <xf numFmtId="184" fontId="6" fillId="2" borderId="52" xfId="1" applyNumberFormat="1" applyFont="1" applyFill="1" applyBorder="1" applyAlignment="1" applyProtection="1">
      <alignment horizontal="right" vertical="center" shrinkToFit="1"/>
      <protection locked="0"/>
    </xf>
    <xf numFmtId="184" fontId="6" fillId="2" borderId="98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21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left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38" fontId="6" fillId="2" borderId="24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25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27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30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31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33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51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52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98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Alignment="1">
      <alignment horizontal="right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14" fontId="6" fillId="2" borderId="0" xfId="0" applyNumberFormat="1" applyFont="1" applyFill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vertical="center" shrinkToFit="1"/>
      <protection locked="0"/>
    </xf>
    <xf numFmtId="0" fontId="6" fillId="2" borderId="25" xfId="0" applyFont="1" applyFill="1" applyBorder="1" applyAlignment="1" applyProtection="1">
      <alignment vertical="center" shrinkToFit="1"/>
      <protection locked="0"/>
    </xf>
    <xf numFmtId="0" fontId="10" fillId="0" borderId="46" xfId="0" applyFont="1" applyBorder="1" applyAlignment="1">
      <alignment horizontal="left" vertical="center" shrinkToFit="1"/>
    </xf>
    <xf numFmtId="0" fontId="10" fillId="0" borderId="44" xfId="0" applyFont="1" applyBorder="1" applyAlignment="1">
      <alignment horizontal="left" vertical="center" shrinkToFit="1"/>
    </xf>
    <xf numFmtId="0" fontId="6" fillId="0" borderId="45" xfId="0" applyFont="1" applyBorder="1" applyAlignment="1">
      <alignment vertical="center" shrinkToFit="1"/>
    </xf>
    <xf numFmtId="0" fontId="6" fillId="0" borderId="46" xfId="0" applyFont="1" applyBorder="1" applyAlignment="1">
      <alignment vertical="center" shrinkToFit="1"/>
    </xf>
    <xf numFmtId="0" fontId="6" fillId="0" borderId="44" xfId="0" applyFont="1" applyBorder="1" applyAlignment="1">
      <alignment vertical="center" shrinkToFit="1"/>
    </xf>
    <xf numFmtId="0" fontId="11" fillId="0" borderId="10" xfId="0" applyFont="1" applyBorder="1" applyAlignment="1">
      <alignment vertical="center" shrinkToFit="1"/>
    </xf>
    <xf numFmtId="0" fontId="6" fillId="0" borderId="32" xfId="0" applyFont="1" applyBorder="1" applyAlignment="1">
      <alignment vertical="center" shrinkToFit="1"/>
    </xf>
    <xf numFmtId="0" fontId="10" fillId="0" borderId="46" xfId="0" applyFont="1" applyBorder="1" applyAlignment="1">
      <alignment vertical="center" shrinkToFit="1"/>
    </xf>
    <xf numFmtId="0" fontId="6" fillId="0" borderId="45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17" fillId="0" borderId="3" xfId="0" applyFont="1" applyBorder="1" applyAlignment="1">
      <alignment horizontal="left" vertical="center"/>
    </xf>
    <xf numFmtId="0" fontId="14" fillId="2" borderId="0" xfId="0" applyFont="1" applyFill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shrinkToFit="1"/>
    </xf>
    <xf numFmtId="0" fontId="15" fillId="0" borderId="2" xfId="0" applyFont="1" applyBorder="1" applyAlignment="1">
      <alignment vertical="center" shrinkToFit="1"/>
    </xf>
    <xf numFmtId="38" fontId="6" fillId="2" borderId="3" xfId="1" applyFont="1" applyFill="1" applyBorder="1" applyAlignment="1" applyProtection="1">
      <alignment horizontal="center" vertical="center" shrinkToFit="1"/>
      <protection locked="0"/>
    </xf>
    <xf numFmtId="38" fontId="6" fillId="2" borderId="4" xfId="1" applyFont="1" applyFill="1" applyBorder="1" applyAlignment="1" applyProtection="1">
      <alignment horizontal="center" vertical="center" shrinkToFit="1"/>
      <protection locked="0"/>
    </xf>
    <xf numFmtId="38" fontId="6" fillId="2" borderId="76" xfId="1" applyFont="1" applyFill="1" applyBorder="1" applyAlignment="1" applyProtection="1">
      <alignment horizontal="center" vertical="center" shrinkToFit="1"/>
      <protection locked="0"/>
    </xf>
    <xf numFmtId="38" fontId="6" fillId="2" borderId="56" xfId="1" applyFont="1" applyFill="1" applyBorder="1" applyAlignment="1" applyProtection="1">
      <alignment horizontal="center" vertical="center" shrinkToFit="1"/>
      <protection locked="0"/>
    </xf>
    <xf numFmtId="38" fontId="6" fillId="2" borderId="77" xfId="1" applyFont="1" applyFill="1" applyBorder="1" applyAlignment="1" applyProtection="1">
      <alignment horizontal="center" vertical="center" shrinkToFit="1"/>
      <protection locked="0"/>
    </xf>
    <xf numFmtId="0" fontId="6" fillId="0" borderId="64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10" fillId="0" borderId="43" xfId="0" applyFont="1" applyBorder="1" applyAlignment="1">
      <alignment vertical="center" shrinkToFit="1"/>
    </xf>
    <xf numFmtId="0" fontId="13" fillId="0" borderId="48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58" xfId="0" applyFont="1" applyBorder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4" fillId="0" borderId="37" xfId="0" applyFont="1" applyBorder="1" applyAlignment="1">
      <alignment vertical="center" shrinkToFit="1"/>
    </xf>
    <xf numFmtId="0" fontId="4" fillId="0" borderId="63" xfId="0" applyFont="1" applyBorder="1" applyAlignment="1">
      <alignment vertical="center" shrinkToFit="1"/>
    </xf>
    <xf numFmtId="0" fontId="6" fillId="0" borderId="61" xfId="0" applyFont="1" applyBorder="1" applyAlignment="1">
      <alignment vertical="center" shrinkToFit="1"/>
    </xf>
    <xf numFmtId="0" fontId="4" fillId="0" borderId="60" xfId="0" applyFont="1" applyBorder="1" applyAlignment="1">
      <alignment vertical="center" shrinkToFit="1"/>
    </xf>
    <xf numFmtId="0" fontId="4" fillId="0" borderId="62" xfId="0" applyFont="1" applyBorder="1" applyAlignment="1">
      <alignment vertical="center" shrinkToFit="1"/>
    </xf>
    <xf numFmtId="0" fontId="6" fillId="2" borderId="73" xfId="0" applyFont="1" applyFill="1" applyBorder="1" applyAlignment="1" applyProtection="1">
      <alignment horizontal="center" vertical="center" shrinkToFit="1"/>
      <protection locked="0"/>
    </xf>
    <xf numFmtId="180" fontId="6" fillId="2" borderId="73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90" xfId="0" applyFont="1" applyFill="1" applyBorder="1" applyAlignment="1" applyProtection="1">
      <alignment horizontal="center" vertical="center" shrinkToFit="1"/>
      <protection locked="0"/>
    </xf>
    <xf numFmtId="176" fontId="6" fillId="0" borderId="72" xfId="0" applyNumberFormat="1" applyFont="1" applyBorder="1" applyAlignment="1">
      <alignment horizontal="right" vertical="center" shrinkToFit="1"/>
    </xf>
    <xf numFmtId="176" fontId="6" fillId="0" borderId="73" xfId="0" applyNumberFormat="1" applyFont="1" applyBorder="1" applyAlignment="1">
      <alignment horizontal="right" vertical="center" shrinkToFit="1"/>
    </xf>
    <xf numFmtId="176" fontId="6" fillId="0" borderId="84" xfId="0" applyNumberFormat="1" applyFont="1" applyBorder="1" applyAlignment="1">
      <alignment horizontal="right" vertical="center" shrinkToFit="1"/>
    </xf>
    <xf numFmtId="0" fontId="6" fillId="2" borderId="104" xfId="0" applyFont="1" applyFill="1" applyBorder="1" applyAlignment="1" applyProtection="1">
      <alignment horizontal="center" vertical="center" shrinkToFit="1"/>
      <protection locked="0"/>
    </xf>
    <xf numFmtId="0" fontId="6" fillId="2" borderId="74" xfId="0" applyFont="1" applyFill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Border="1" applyAlignment="1">
      <alignment horizontal="right" vertical="center" shrinkToFit="1"/>
    </xf>
    <xf numFmtId="176" fontId="6" fillId="0" borderId="67" xfId="0" applyNumberFormat="1" applyFont="1" applyBorder="1" applyAlignment="1">
      <alignment horizontal="right" vertical="center" shrinkToFit="1"/>
    </xf>
    <xf numFmtId="0" fontId="6" fillId="0" borderId="81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2" borderId="79" xfId="0" applyFont="1" applyFill="1" applyBorder="1" applyAlignment="1" applyProtection="1">
      <alignment horizontal="center" vertical="center"/>
      <protection locked="0"/>
    </xf>
    <xf numFmtId="0" fontId="6" fillId="2" borderId="46" xfId="0" applyFont="1" applyFill="1" applyBorder="1" applyAlignment="1" applyProtection="1">
      <alignment horizontal="center" vertical="center"/>
      <protection locked="0"/>
    </xf>
    <xf numFmtId="0" fontId="6" fillId="2" borderId="44" xfId="0" applyFont="1" applyFill="1" applyBorder="1" applyAlignment="1" applyProtection="1">
      <alignment horizontal="center" vertical="center"/>
      <protection locked="0"/>
    </xf>
    <xf numFmtId="0" fontId="4" fillId="0" borderId="78" xfId="0" applyFont="1" applyBorder="1" applyAlignment="1">
      <alignment vertical="center" shrinkToFit="1"/>
    </xf>
    <xf numFmtId="0" fontId="6" fillId="2" borderId="48" xfId="0" applyFont="1" applyFill="1" applyBorder="1" applyAlignment="1" applyProtection="1">
      <alignment horizontal="center" vertical="center"/>
      <protection locked="0"/>
    </xf>
    <xf numFmtId="0" fontId="6" fillId="2" borderId="85" xfId="0" applyFont="1" applyFill="1" applyBorder="1" applyAlignment="1" applyProtection="1">
      <alignment horizontal="center" vertical="center" shrinkToFit="1"/>
      <protection locked="0"/>
    </xf>
    <xf numFmtId="180" fontId="6" fillId="2" borderId="85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95" xfId="0" applyFont="1" applyFill="1" applyBorder="1" applyAlignment="1" applyProtection="1">
      <alignment horizontal="center" vertical="center" shrinkToFit="1"/>
      <protection locked="0"/>
    </xf>
    <xf numFmtId="0" fontId="6" fillId="2" borderId="69" xfId="0" applyFont="1" applyFill="1" applyBorder="1" applyAlignment="1" applyProtection="1">
      <alignment horizontal="center" vertical="center" shrinkToFit="1"/>
      <protection locked="0"/>
    </xf>
    <xf numFmtId="176" fontId="6" fillId="0" borderId="69" xfId="0" applyNumberFormat="1" applyFont="1" applyBorder="1" applyAlignment="1">
      <alignment horizontal="right" vertical="center" shrinkToFit="1"/>
    </xf>
    <xf numFmtId="176" fontId="6" fillId="0" borderId="70" xfId="0" applyNumberFormat="1" applyFont="1" applyBorder="1" applyAlignment="1">
      <alignment horizontal="right" vertical="center" shrinkToFit="1"/>
    </xf>
    <xf numFmtId="0" fontId="6" fillId="0" borderId="87" xfId="0" applyFont="1" applyBorder="1" applyAlignment="1">
      <alignment horizontal="left" vertical="center"/>
    </xf>
    <xf numFmtId="0" fontId="4" fillId="0" borderId="21" xfId="0" applyFont="1" applyBorder="1" applyAlignment="1">
      <alignment vertical="center" shrinkToFit="1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4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 shrinkToFit="1"/>
    </xf>
    <xf numFmtId="0" fontId="6" fillId="0" borderId="96" xfId="0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shrinkToFit="1"/>
    </xf>
    <xf numFmtId="38" fontId="6" fillId="0" borderId="71" xfId="1" applyFont="1" applyBorder="1" applyAlignment="1">
      <alignment horizontal="right" vertical="center" shrinkToFit="1"/>
    </xf>
    <xf numFmtId="38" fontId="6" fillId="2" borderId="71" xfId="1" applyFont="1" applyFill="1" applyBorder="1" applyAlignment="1" applyProtection="1">
      <alignment horizontal="center" vertical="center" shrinkToFit="1"/>
      <protection locked="0"/>
    </xf>
    <xf numFmtId="179" fontId="6" fillId="0" borderId="71" xfId="1" applyNumberFormat="1" applyFont="1" applyBorder="1" applyAlignment="1">
      <alignment horizontal="right" vertical="center" shrinkToFit="1"/>
    </xf>
    <xf numFmtId="179" fontId="6" fillId="0" borderId="75" xfId="1" applyNumberFormat="1" applyFont="1" applyBorder="1" applyAlignment="1">
      <alignment horizontal="right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 shrinkToFit="1"/>
    </xf>
    <xf numFmtId="178" fontId="6" fillId="0" borderId="3" xfId="0" applyNumberFormat="1" applyFont="1" applyBorder="1" applyAlignment="1">
      <alignment horizontal="center" vertical="center" shrinkToFit="1"/>
    </xf>
    <xf numFmtId="9" fontId="6" fillId="2" borderId="71" xfId="2" applyFont="1" applyFill="1" applyBorder="1" applyAlignment="1" applyProtection="1">
      <alignment horizontal="center" vertical="center" shrinkToFit="1"/>
      <protection locked="0"/>
    </xf>
    <xf numFmtId="9" fontId="6" fillId="2" borderId="69" xfId="2" applyFont="1" applyFill="1" applyBorder="1" applyAlignment="1" applyProtection="1">
      <alignment horizontal="center" vertical="center" shrinkToFit="1"/>
      <protection locked="0"/>
    </xf>
    <xf numFmtId="38" fontId="6" fillId="0" borderId="69" xfId="1" applyFont="1" applyBorder="1" applyAlignment="1">
      <alignment horizontal="right" vertical="center" shrinkToFit="1"/>
    </xf>
    <xf numFmtId="38" fontId="6" fillId="2" borderId="69" xfId="1" applyFont="1" applyFill="1" applyBorder="1" applyAlignment="1" applyProtection="1">
      <alignment horizontal="center" vertical="center" shrinkToFit="1"/>
      <protection locked="0"/>
    </xf>
    <xf numFmtId="179" fontId="6" fillId="0" borderId="69" xfId="1" applyNumberFormat="1" applyFont="1" applyBorder="1" applyAlignment="1">
      <alignment horizontal="right" vertical="center" shrinkToFit="1"/>
    </xf>
    <xf numFmtId="179" fontId="6" fillId="0" borderId="70" xfId="1" applyNumberFormat="1" applyFont="1" applyBorder="1" applyAlignment="1">
      <alignment horizontal="right" vertical="center" shrinkToFit="1"/>
    </xf>
    <xf numFmtId="178" fontId="6" fillId="0" borderId="18" xfId="0" applyNumberFormat="1" applyFont="1" applyBorder="1" applyAlignment="1">
      <alignment horizontal="center" vertical="center" shrinkToFit="1"/>
    </xf>
    <xf numFmtId="178" fontId="6" fillId="0" borderId="16" xfId="0" applyNumberFormat="1" applyFont="1" applyBorder="1" applyAlignment="1">
      <alignment horizontal="center" vertical="center" shrinkToFit="1"/>
    </xf>
    <xf numFmtId="179" fontId="6" fillId="0" borderId="18" xfId="1" applyNumberFormat="1" applyFont="1" applyBorder="1" applyAlignment="1">
      <alignment horizontal="center" vertical="center" shrinkToFit="1"/>
    </xf>
    <xf numFmtId="179" fontId="6" fillId="0" borderId="16" xfId="1" applyNumberFormat="1" applyFont="1" applyBorder="1" applyAlignment="1">
      <alignment horizontal="center" vertical="center" shrinkToFit="1"/>
    </xf>
    <xf numFmtId="179" fontId="6" fillId="0" borderId="59" xfId="1" applyNumberFormat="1" applyFont="1" applyBorder="1" applyAlignment="1">
      <alignment horizontal="center" vertical="center" shrinkToFit="1"/>
    </xf>
    <xf numFmtId="0" fontId="6" fillId="2" borderId="76" xfId="0" applyFont="1" applyFill="1" applyBorder="1" applyAlignment="1" applyProtection="1">
      <alignment horizontal="center" vertical="center" shrinkToFit="1"/>
      <protection locked="0"/>
    </xf>
    <xf numFmtId="0" fontId="6" fillId="2" borderId="56" xfId="0" applyFont="1" applyFill="1" applyBorder="1" applyAlignment="1" applyProtection="1">
      <alignment horizontal="center" vertical="center" shrinkToFit="1"/>
      <protection locked="0"/>
    </xf>
    <xf numFmtId="0" fontId="6" fillId="0" borderId="5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78" fontId="6" fillId="0" borderId="76" xfId="0" applyNumberFormat="1" applyFont="1" applyBorder="1" applyAlignment="1">
      <alignment horizontal="center" vertical="center" shrinkToFit="1"/>
    </xf>
    <xf numFmtId="178" fontId="6" fillId="0" borderId="56" xfId="0" applyNumberFormat="1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9" fillId="0" borderId="51" xfId="0" applyFont="1" applyBorder="1" applyAlignment="1">
      <alignment horizontal="left" vertical="center" shrinkToFit="1"/>
    </xf>
    <xf numFmtId="0" fontId="6" fillId="0" borderId="52" xfId="0" applyFont="1" applyBorder="1" applyAlignment="1">
      <alignment horizontal="left" vertical="center" shrinkToFit="1"/>
    </xf>
    <xf numFmtId="0" fontId="6" fillId="0" borderId="79" xfId="0" applyFont="1" applyBorder="1" applyAlignment="1">
      <alignment horizontal="left" vertical="center"/>
    </xf>
    <xf numFmtId="0" fontId="6" fillId="0" borderId="87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176" fontId="6" fillId="0" borderId="92" xfId="0" applyNumberFormat="1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177" fontId="6" fillId="0" borderId="86" xfId="0" applyNumberFormat="1" applyFont="1" applyBorder="1" applyAlignment="1">
      <alignment horizontal="center" vertical="center" shrinkToFit="1"/>
    </xf>
    <xf numFmtId="177" fontId="6" fillId="0" borderId="87" xfId="0" applyNumberFormat="1" applyFont="1" applyBorder="1" applyAlignment="1">
      <alignment horizontal="center" vertical="center" shrinkToFit="1"/>
    </xf>
    <xf numFmtId="177" fontId="6" fillId="0" borderId="88" xfId="0" applyNumberFormat="1" applyFont="1" applyBorder="1" applyAlignment="1">
      <alignment horizontal="center" vertical="center" shrinkToFit="1"/>
    </xf>
    <xf numFmtId="0" fontId="6" fillId="2" borderId="100" xfId="0" applyFont="1" applyFill="1" applyBorder="1" applyAlignment="1" applyProtection="1">
      <alignment horizontal="center" vertical="center" shrinkToFit="1"/>
      <protection locked="0"/>
    </xf>
    <xf numFmtId="180" fontId="6" fillId="2" borderId="100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101" xfId="0" applyFont="1" applyFill="1" applyBorder="1" applyAlignment="1" applyProtection="1">
      <alignment horizontal="center" vertical="center" shrinkToFit="1"/>
      <protection locked="0"/>
    </xf>
    <xf numFmtId="176" fontId="6" fillId="0" borderId="102" xfId="0" applyNumberFormat="1" applyFont="1" applyBorder="1" applyAlignment="1">
      <alignment horizontal="right" vertical="center" shrinkToFit="1"/>
    </xf>
    <xf numFmtId="176" fontId="6" fillId="0" borderId="100" xfId="0" applyNumberFormat="1" applyFont="1" applyBorder="1" applyAlignment="1">
      <alignment horizontal="right" vertical="center" shrinkToFit="1"/>
    </xf>
    <xf numFmtId="176" fontId="6" fillId="0" borderId="103" xfId="0" applyNumberFormat="1" applyFont="1" applyBorder="1" applyAlignment="1">
      <alignment horizontal="right" vertical="center" shrinkToFit="1"/>
    </xf>
    <xf numFmtId="0" fontId="10" fillId="0" borderId="45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6" fillId="0" borderId="51" xfId="0" applyFont="1" applyBorder="1" applyAlignment="1">
      <alignment horizontal="left" vertical="center" shrinkToFit="1"/>
    </xf>
    <xf numFmtId="180" fontId="6" fillId="0" borderId="51" xfId="1" applyNumberFormat="1" applyFont="1" applyBorder="1" applyAlignment="1">
      <alignment horizontal="right" vertical="center" shrinkToFit="1"/>
    </xf>
    <xf numFmtId="180" fontId="6" fillId="0" borderId="52" xfId="1" applyNumberFormat="1" applyFont="1" applyBorder="1" applyAlignment="1">
      <alignment horizontal="right" vertical="center" shrinkToFit="1"/>
    </xf>
    <xf numFmtId="180" fontId="6" fillId="0" borderId="98" xfId="1" applyNumberFormat="1" applyFont="1" applyBorder="1" applyAlignment="1">
      <alignment horizontal="right" vertical="center" shrinkToFit="1"/>
    </xf>
    <xf numFmtId="0" fontId="6" fillId="0" borderId="24" xfId="0" applyFont="1" applyBorder="1" applyAlignment="1" applyProtection="1">
      <alignment vertical="center" shrinkToFit="1"/>
      <protection locked="0"/>
    </xf>
    <xf numFmtId="0" fontId="6" fillId="0" borderId="25" xfId="0" applyFont="1" applyBorder="1" applyAlignment="1" applyProtection="1">
      <alignment vertical="center" shrinkToFit="1"/>
      <protection locked="0"/>
    </xf>
    <xf numFmtId="0" fontId="6" fillId="0" borderId="23" xfId="0" applyFont="1" applyBorder="1" applyAlignment="1" applyProtection="1">
      <alignment vertical="center" shrinkToFit="1"/>
      <protection locked="0"/>
    </xf>
    <xf numFmtId="181" fontId="6" fillId="2" borderId="24" xfId="0" applyNumberFormat="1" applyFont="1" applyFill="1" applyBorder="1" applyAlignment="1" applyProtection="1">
      <alignment horizontal="right" vertical="center" shrinkToFit="1"/>
      <protection locked="0"/>
    </xf>
    <xf numFmtId="181" fontId="6" fillId="2" borderId="25" xfId="0" applyNumberFormat="1" applyFont="1" applyFill="1" applyBorder="1" applyAlignment="1" applyProtection="1">
      <alignment horizontal="right" vertical="center" shrinkToFit="1"/>
      <protection locked="0"/>
    </xf>
    <xf numFmtId="181" fontId="6" fillId="2" borderId="27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25" xfId="0" applyFont="1" applyFill="1" applyBorder="1" applyAlignment="1" applyProtection="1">
      <alignment horizontal="left" vertical="center" shrinkToFit="1"/>
      <protection locked="0"/>
    </xf>
    <xf numFmtId="0" fontId="6" fillId="2" borderId="27" xfId="0" applyFont="1" applyFill="1" applyBorder="1" applyAlignment="1" applyProtection="1">
      <alignment horizontal="left" vertical="center" shrinkToFit="1"/>
      <protection locked="0"/>
    </xf>
    <xf numFmtId="0" fontId="6" fillId="2" borderId="31" xfId="0" applyFont="1" applyFill="1" applyBorder="1" applyAlignment="1" applyProtection="1">
      <alignment horizontal="left" vertical="center" shrinkToFit="1"/>
      <protection locked="0"/>
    </xf>
    <xf numFmtId="0" fontId="6" fillId="2" borderId="33" xfId="0" applyFont="1" applyFill="1" applyBorder="1" applyAlignment="1" applyProtection="1">
      <alignment horizontal="left" vertical="center" shrinkToFit="1"/>
      <protection locked="0"/>
    </xf>
    <xf numFmtId="0" fontId="10" fillId="0" borderId="48" xfId="0" applyFont="1" applyBorder="1" applyAlignment="1">
      <alignment horizontal="left" vertical="center" shrinkToFit="1"/>
    </xf>
    <xf numFmtId="185" fontId="10" fillId="0" borderId="45" xfId="1" applyNumberFormat="1" applyFont="1" applyBorder="1" applyAlignment="1">
      <alignment horizontal="right" vertical="center" shrinkToFit="1"/>
    </xf>
    <xf numFmtId="185" fontId="10" fillId="0" borderId="46" xfId="1" applyNumberFormat="1" applyFont="1" applyBorder="1" applyAlignment="1">
      <alignment horizontal="right" vertical="center" shrinkToFit="1"/>
    </xf>
    <xf numFmtId="185" fontId="10" fillId="0" borderId="48" xfId="1" applyNumberFormat="1" applyFont="1" applyBorder="1" applyAlignment="1">
      <alignment horizontal="right" vertical="center" shrinkToFit="1"/>
    </xf>
    <xf numFmtId="185" fontId="10" fillId="0" borderId="1" xfId="0" applyNumberFormat="1" applyFont="1" applyFill="1" applyBorder="1" applyAlignment="1">
      <alignment horizontal="center" vertical="center" shrinkToFit="1"/>
    </xf>
    <xf numFmtId="185" fontId="10" fillId="0" borderId="67" xfId="0" applyNumberFormat="1" applyFont="1" applyFill="1" applyBorder="1" applyAlignment="1">
      <alignment horizontal="center" vertical="center" shrinkToFit="1"/>
    </xf>
    <xf numFmtId="185" fontId="10" fillId="0" borderId="69" xfId="0" applyNumberFormat="1" applyFont="1" applyFill="1" applyBorder="1" applyAlignment="1">
      <alignment horizontal="center" vertical="center" shrinkToFit="1"/>
    </xf>
    <xf numFmtId="185" fontId="10" fillId="0" borderId="70" xfId="0" applyNumberFormat="1" applyFont="1" applyFill="1" applyBorder="1" applyAlignment="1">
      <alignment horizontal="center" vertical="center" shrinkToFit="1"/>
    </xf>
    <xf numFmtId="0" fontId="6" fillId="2" borderId="54" xfId="0" applyFont="1" applyFill="1" applyBorder="1" applyAlignment="1" applyProtection="1">
      <alignment horizontal="left" vertical="center" shrinkToFit="1"/>
      <protection locked="0"/>
    </xf>
    <xf numFmtId="0" fontId="6" fillId="2" borderId="55" xfId="0" applyFont="1" applyFill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59" xfId="0" applyFont="1" applyBorder="1" applyAlignment="1">
      <alignment vertical="center" shrinkToFit="1"/>
    </xf>
    <xf numFmtId="180" fontId="6" fillId="2" borderId="69" xfId="1" applyNumberFormat="1" applyFont="1" applyFill="1" applyBorder="1" applyAlignment="1" applyProtection="1">
      <alignment horizontal="center" vertical="center" shrinkToFit="1"/>
      <protection locked="0"/>
    </xf>
    <xf numFmtId="181" fontId="6" fillId="0" borderId="10" xfId="0" applyNumberFormat="1" applyFont="1" applyBorder="1" applyAlignment="1">
      <alignment horizontal="center" vertical="center"/>
    </xf>
    <xf numFmtId="181" fontId="6" fillId="0" borderId="11" xfId="0" applyNumberFormat="1" applyFont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  <xf numFmtId="180" fontId="6" fillId="2" borderId="1" xfId="1" applyNumberFormat="1" applyFont="1" applyFill="1" applyBorder="1" applyAlignment="1" applyProtection="1">
      <alignment horizontal="center" vertical="center" shrinkToFit="1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77EC1-6628-4A2F-9914-2B20F96AEA03}">
  <dimension ref="A1:BE134"/>
  <sheetViews>
    <sheetView tabSelected="1" zoomScale="85" zoomScaleNormal="85" workbookViewId="0">
      <selection activeCell="AN18" sqref="AN18:AN19"/>
    </sheetView>
  </sheetViews>
  <sheetFormatPr defaultColWidth="8.7265625" defaultRowHeight="13.2" x14ac:dyDescent="0.3"/>
  <cols>
    <col min="1" max="15" width="2.6328125" style="2" customWidth="1"/>
    <col min="16" max="16" width="4.90625" style="2" customWidth="1"/>
    <col min="17" max="22" width="2.6328125" style="2" customWidth="1"/>
    <col min="23" max="23" width="5.08984375" style="2" customWidth="1"/>
    <col min="24" max="39" width="2.6328125" style="2" customWidth="1"/>
    <col min="40" max="40" width="8.7265625" style="2" customWidth="1"/>
    <col min="41" max="41" width="10.6328125" style="104" bestFit="1" customWidth="1"/>
    <col min="42" max="180" width="8.7265625" style="2" customWidth="1"/>
    <col min="181" max="16384" width="8.7265625" style="2"/>
  </cols>
  <sheetData>
    <row r="1" spans="1:53" ht="13.95" customHeight="1" x14ac:dyDescent="0.3">
      <c r="A1" s="1" t="s">
        <v>0</v>
      </c>
      <c r="AD1" s="2" t="s">
        <v>309</v>
      </c>
    </row>
    <row r="2" spans="1:53" ht="13.95" customHeight="1" x14ac:dyDescent="0.3"/>
    <row r="3" spans="1:53" ht="13.95" customHeight="1" x14ac:dyDescent="0.3">
      <c r="A3" s="145" t="s">
        <v>1</v>
      </c>
      <c r="B3" s="145"/>
      <c r="C3" s="145"/>
      <c r="D3" s="145"/>
      <c r="E3" s="145"/>
      <c r="F3" s="145"/>
      <c r="G3" s="145"/>
      <c r="H3" s="145"/>
      <c r="I3" s="145"/>
      <c r="M3" s="269" t="s">
        <v>274</v>
      </c>
      <c r="N3" s="269"/>
      <c r="O3" s="269"/>
      <c r="P3" s="269"/>
      <c r="Q3" s="269"/>
      <c r="R3" s="270"/>
      <c r="S3" s="270"/>
      <c r="T3" s="270"/>
      <c r="U3" s="270"/>
      <c r="V3" s="270"/>
      <c r="W3" s="270"/>
      <c r="X3" s="269" t="s">
        <v>6</v>
      </c>
      <c r="Y3" s="269"/>
      <c r="Z3" s="269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87"/>
      <c r="AL3" s="64"/>
    </row>
    <row r="4" spans="1:53" ht="13.95" customHeight="1" x14ac:dyDescent="0.3">
      <c r="A4" s="145"/>
      <c r="B4" s="145"/>
      <c r="C4" s="145"/>
      <c r="D4" s="145"/>
      <c r="E4" s="145"/>
      <c r="F4" s="145"/>
      <c r="G4" s="145"/>
      <c r="H4" s="145"/>
      <c r="I4" s="145"/>
      <c r="J4" s="45"/>
      <c r="K4" s="45"/>
      <c r="L4" s="45"/>
      <c r="M4" s="269" t="s">
        <v>2</v>
      </c>
      <c r="N4" s="269"/>
      <c r="O4" s="269"/>
      <c r="P4" s="269"/>
      <c r="Q4" s="269"/>
      <c r="R4" s="271"/>
      <c r="S4" s="271"/>
      <c r="T4" s="271"/>
      <c r="U4" s="271"/>
      <c r="V4" s="271"/>
      <c r="W4" s="271"/>
      <c r="AA4" s="64"/>
      <c r="AB4" s="65"/>
      <c r="AC4" s="65"/>
      <c r="AD4" s="65"/>
      <c r="AE4" s="65"/>
      <c r="AF4" s="65"/>
      <c r="AG4" s="65"/>
      <c r="AH4" s="65"/>
      <c r="AI4" s="65"/>
      <c r="AJ4" s="65"/>
      <c r="AK4" s="64" t="s">
        <v>10</v>
      </c>
      <c r="AL4" s="64"/>
    </row>
    <row r="5" spans="1:53" ht="13.95" customHeight="1" x14ac:dyDescent="0.3">
      <c r="B5" s="288" t="s">
        <v>289</v>
      </c>
      <c r="C5" s="288"/>
      <c r="D5" s="288"/>
      <c r="E5" s="288"/>
      <c r="F5" s="288"/>
      <c r="G5" s="288"/>
      <c r="J5" s="45"/>
      <c r="K5" s="45"/>
      <c r="L5" s="45"/>
      <c r="M5" s="269" t="s">
        <v>16</v>
      </c>
      <c r="N5" s="269"/>
      <c r="O5" s="269"/>
      <c r="P5" s="269"/>
      <c r="Q5" s="269"/>
      <c r="R5" s="270"/>
      <c r="S5" s="270"/>
      <c r="T5" s="270"/>
      <c r="U5" s="270"/>
      <c r="V5" s="270"/>
      <c r="W5" s="270"/>
      <c r="Y5" s="4"/>
      <c r="Z5" s="5"/>
      <c r="AA5" s="4"/>
      <c r="AB5" s="4"/>
    </row>
    <row r="6" spans="1:53" ht="7.05" customHeight="1" thickBot="1" x14ac:dyDescent="0.35"/>
    <row r="7" spans="1:53" ht="13.95" customHeight="1" x14ac:dyDescent="0.3">
      <c r="A7" s="102" t="s">
        <v>3</v>
      </c>
      <c r="B7" s="290" t="s">
        <v>267</v>
      </c>
      <c r="C7" s="290"/>
      <c r="D7" s="290"/>
      <c r="E7" s="290"/>
      <c r="F7" s="151"/>
      <c r="G7" s="152"/>
      <c r="H7" s="152"/>
      <c r="I7" s="152"/>
      <c r="J7" s="152"/>
      <c r="K7" s="152"/>
      <c r="L7" s="153"/>
      <c r="N7" s="7"/>
      <c r="O7" s="8"/>
      <c r="P7" s="8"/>
      <c r="Q7" s="8"/>
      <c r="R7" s="8"/>
      <c r="S7" s="8"/>
      <c r="T7" s="8"/>
      <c r="U7" s="8"/>
      <c r="V7" s="9"/>
      <c r="W7" s="10"/>
      <c r="X7" s="8"/>
      <c r="Y7" s="9"/>
      <c r="Z7" s="10"/>
      <c r="AA7" s="8"/>
      <c r="AB7" s="8"/>
      <c r="AC7" s="8"/>
      <c r="AD7" s="8"/>
      <c r="AE7" s="8"/>
      <c r="AF7" s="8"/>
      <c r="AG7" s="9"/>
      <c r="AH7" s="46"/>
      <c r="AI7" s="11"/>
      <c r="AJ7" s="11"/>
      <c r="AK7" s="11"/>
      <c r="AL7" s="69"/>
    </row>
    <row r="8" spans="1:53" ht="13.95" customHeight="1" x14ac:dyDescent="0.3">
      <c r="A8" s="102" t="s">
        <v>7</v>
      </c>
      <c r="B8" s="289" t="s">
        <v>268</v>
      </c>
      <c r="C8" s="289"/>
      <c r="D8" s="289"/>
      <c r="E8" s="289"/>
      <c r="F8" s="151"/>
      <c r="G8" s="152"/>
      <c r="H8" s="152"/>
      <c r="I8" s="152"/>
      <c r="J8" s="152"/>
      <c r="K8" s="152"/>
      <c r="L8" s="153"/>
      <c r="N8" s="12" t="s">
        <v>30</v>
      </c>
      <c r="O8" s="4"/>
      <c r="P8" s="4"/>
      <c r="Q8" s="4"/>
      <c r="R8" s="4"/>
      <c r="S8" s="4"/>
      <c r="T8" s="4"/>
      <c r="U8" s="4"/>
      <c r="V8" s="13"/>
      <c r="W8" s="14" t="s">
        <v>31</v>
      </c>
      <c r="X8" s="4"/>
      <c r="Y8" s="13"/>
      <c r="Z8" s="14" t="s">
        <v>32</v>
      </c>
      <c r="AA8" s="4"/>
      <c r="AB8" s="4"/>
      <c r="AC8" s="4"/>
      <c r="AD8" s="4"/>
      <c r="AE8" s="4"/>
      <c r="AF8" s="4"/>
      <c r="AG8" s="13"/>
      <c r="AH8" s="3" t="s">
        <v>33</v>
      </c>
      <c r="AI8" s="5"/>
      <c r="AJ8" s="5"/>
      <c r="AK8" s="5"/>
      <c r="AL8" s="70"/>
    </row>
    <row r="9" spans="1:53" ht="13.95" customHeight="1" thickBot="1" x14ac:dyDescent="0.35">
      <c r="A9" s="102" t="s">
        <v>11</v>
      </c>
      <c r="B9" s="289" t="s">
        <v>269</v>
      </c>
      <c r="C9" s="289"/>
      <c r="D9" s="289"/>
      <c r="E9" s="289"/>
      <c r="F9" s="151"/>
      <c r="G9" s="152"/>
      <c r="H9" s="152"/>
      <c r="I9" s="152"/>
      <c r="J9" s="152"/>
      <c r="K9" s="152"/>
      <c r="L9" s="153"/>
      <c r="N9" s="15"/>
      <c r="O9" s="16"/>
      <c r="P9" s="16"/>
      <c r="Q9" s="16"/>
      <c r="R9" s="16"/>
      <c r="S9" s="16"/>
      <c r="T9" s="16"/>
      <c r="U9" s="16"/>
      <c r="V9" s="17"/>
      <c r="W9" s="18"/>
      <c r="X9" s="16"/>
      <c r="Y9" s="17"/>
      <c r="Z9" s="18"/>
      <c r="AA9" s="16"/>
      <c r="AB9" s="16"/>
      <c r="AC9" s="16"/>
      <c r="AD9" s="16"/>
      <c r="AE9" s="16"/>
      <c r="AF9" s="16"/>
      <c r="AG9" s="17"/>
      <c r="AH9" s="47"/>
      <c r="AI9" s="19"/>
      <c r="AJ9" s="19"/>
      <c r="AK9" s="19"/>
      <c r="AL9" s="71"/>
    </row>
    <row r="10" spans="1:53" ht="13.95" customHeight="1" x14ac:dyDescent="0.3">
      <c r="A10" s="102" t="s">
        <v>14</v>
      </c>
      <c r="B10" s="289" t="s">
        <v>270</v>
      </c>
      <c r="C10" s="289"/>
      <c r="D10" s="289"/>
      <c r="E10" s="289"/>
      <c r="F10" s="151"/>
      <c r="G10" s="152"/>
      <c r="H10" s="152"/>
      <c r="I10" s="152"/>
      <c r="J10" s="152"/>
      <c r="K10" s="152"/>
      <c r="L10" s="153"/>
      <c r="N10" s="20" t="s">
        <v>127</v>
      </c>
      <c r="O10" s="121"/>
      <c r="P10" s="203" t="s">
        <v>38</v>
      </c>
      <c r="Q10" s="204"/>
      <c r="R10" s="204"/>
      <c r="S10" s="204"/>
      <c r="T10" s="204"/>
      <c r="U10" s="112"/>
      <c r="V10" s="29"/>
      <c r="W10" s="205" t="s">
        <v>39</v>
      </c>
      <c r="X10" s="205"/>
      <c r="Y10" s="205"/>
      <c r="Z10" s="206" t="s">
        <v>136</v>
      </c>
      <c r="AA10" s="207"/>
      <c r="AB10" s="207"/>
      <c r="AC10" s="207"/>
      <c r="AD10" s="207"/>
      <c r="AE10" s="207"/>
      <c r="AF10" s="207"/>
      <c r="AG10" s="208"/>
      <c r="AH10" s="209">
        <f>AH14*(1-AH16)*AH17*0.001</f>
        <v>0</v>
      </c>
      <c r="AI10" s="210"/>
      <c r="AJ10" s="210"/>
      <c r="AK10" s="210"/>
      <c r="AL10" s="211"/>
      <c r="AM10" s="89"/>
      <c r="AN10" s="89"/>
      <c r="AO10" s="107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</row>
    <row r="11" spans="1:53" ht="13.95" customHeight="1" x14ac:dyDescent="0.3">
      <c r="A11" s="102" t="s">
        <v>17</v>
      </c>
      <c r="B11" s="289" t="s">
        <v>271</v>
      </c>
      <c r="C11" s="289"/>
      <c r="D11" s="289"/>
      <c r="E11" s="289"/>
      <c r="F11" s="151"/>
      <c r="G11" s="152"/>
      <c r="H11" s="152"/>
      <c r="I11" s="152"/>
      <c r="J11" s="152"/>
      <c r="K11" s="152"/>
      <c r="L11" s="153"/>
      <c r="N11" s="21"/>
      <c r="O11" s="86" t="s">
        <v>129</v>
      </c>
      <c r="P11" s="167" t="s">
        <v>41</v>
      </c>
      <c r="Q11" s="168"/>
      <c r="R11" s="168"/>
      <c r="S11" s="168"/>
      <c r="T11" s="168"/>
      <c r="U11" s="109"/>
      <c r="V11" s="110"/>
      <c r="W11" s="169" t="s">
        <v>42</v>
      </c>
      <c r="X11" s="169"/>
      <c r="Y11" s="169"/>
      <c r="Z11" s="167"/>
      <c r="AA11" s="168"/>
      <c r="AB11" s="168"/>
      <c r="AC11" s="168"/>
      <c r="AD11" s="168"/>
      <c r="AE11" s="168"/>
      <c r="AF11" s="168"/>
      <c r="AG11" s="170"/>
      <c r="AH11" s="200"/>
      <c r="AI11" s="201"/>
      <c r="AJ11" s="201"/>
      <c r="AK11" s="201"/>
      <c r="AL11" s="202"/>
      <c r="AM11" s="89"/>
      <c r="AN11" s="89"/>
      <c r="AO11" s="103" t="s">
        <v>289</v>
      </c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</row>
    <row r="12" spans="1:53" ht="13.95" customHeight="1" x14ac:dyDescent="0.3">
      <c r="A12" s="102" t="s">
        <v>4</v>
      </c>
      <c r="B12" s="148" t="s">
        <v>5</v>
      </c>
      <c r="C12" s="149"/>
      <c r="D12" s="149"/>
      <c r="E12" s="149"/>
      <c r="F12" s="149"/>
      <c r="G12" s="149"/>
      <c r="H12" s="149"/>
      <c r="I12" s="158"/>
      <c r="J12" s="159"/>
      <c r="K12" s="159"/>
      <c r="L12" s="160"/>
      <c r="N12" s="21"/>
      <c r="O12" s="86" t="s">
        <v>130</v>
      </c>
      <c r="P12" s="167" t="s">
        <v>44</v>
      </c>
      <c r="Q12" s="168"/>
      <c r="R12" s="168"/>
      <c r="S12" s="168"/>
      <c r="T12" s="168"/>
      <c r="U12" s="109"/>
      <c r="V12" s="110"/>
      <c r="W12" s="169" t="s">
        <v>42</v>
      </c>
      <c r="X12" s="169"/>
      <c r="Y12" s="169"/>
      <c r="Z12" s="167"/>
      <c r="AA12" s="168"/>
      <c r="AB12" s="168"/>
      <c r="AC12" s="168"/>
      <c r="AD12" s="168"/>
      <c r="AE12" s="168"/>
      <c r="AF12" s="168"/>
      <c r="AG12" s="170"/>
      <c r="AH12" s="200"/>
      <c r="AI12" s="201"/>
      <c r="AJ12" s="201"/>
      <c r="AK12" s="201"/>
      <c r="AL12" s="202"/>
      <c r="AM12" s="89"/>
      <c r="AN12" s="89"/>
      <c r="AO12" s="103" t="s">
        <v>282</v>
      </c>
      <c r="AP12" s="89"/>
      <c r="AQ12" s="89"/>
      <c r="AR12" s="89"/>
      <c r="AS12" s="89"/>
      <c r="AT12" s="89"/>
      <c r="AU12" s="89"/>
      <c r="AV12" s="89"/>
      <c r="AW12" s="89"/>
      <c r="AX12" s="89"/>
      <c r="AY12" s="89"/>
    </row>
    <row r="13" spans="1:53" ht="13.95" customHeight="1" x14ac:dyDescent="0.3">
      <c r="A13" s="102" t="s">
        <v>8</v>
      </c>
      <c r="B13" s="148" t="s">
        <v>9</v>
      </c>
      <c r="C13" s="149"/>
      <c r="D13" s="149"/>
      <c r="E13" s="149"/>
      <c r="F13" s="149"/>
      <c r="G13" s="149"/>
      <c r="H13" s="149"/>
      <c r="I13" s="151"/>
      <c r="J13" s="285"/>
      <c r="K13" s="285"/>
      <c r="L13" s="286"/>
      <c r="N13" s="21"/>
      <c r="O13" s="86" t="s">
        <v>131</v>
      </c>
      <c r="P13" s="167" t="s">
        <v>45</v>
      </c>
      <c r="Q13" s="168"/>
      <c r="R13" s="168"/>
      <c r="S13" s="168"/>
      <c r="T13" s="168"/>
      <c r="U13" s="109"/>
      <c r="V13" s="110"/>
      <c r="W13" s="169" t="s">
        <v>46</v>
      </c>
      <c r="X13" s="169"/>
      <c r="Y13" s="169"/>
      <c r="Z13" s="167"/>
      <c r="AA13" s="168"/>
      <c r="AB13" s="168"/>
      <c r="AC13" s="168"/>
      <c r="AD13" s="168"/>
      <c r="AE13" s="168"/>
      <c r="AF13" s="168"/>
      <c r="AG13" s="170"/>
      <c r="AH13" s="200"/>
      <c r="AI13" s="201"/>
      <c r="AJ13" s="201"/>
      <c r="AK13" s="201"/>
      <c r="AL13" s="202"/>
      <c r="AM13" s="90"/>
      <c r="AN13" s="90"/>
      <c r="AO13" s="103" t="s">
        <v>281</v>
      </c>
      <c r="AP13" s="90"/>
      <c r="AQ13" s="90"/>
    </row>
    <row r="14" spans="1:53" ht="13.95" customHeight="1" x14ac:dyDescent="0.3">
      <c r="A14" s="102" t="s">
        <v>12</v>
      </c>
      <c r="B14" s="148" t="s">
        <v>13</v>
      </c>
      <c r="C14" s="149"/>
      <c r="D14" s="149"/>
      <c r="E14" s="149"/>
      <c r="F14" s="149"/>
      <c r="G14" s="149"/>
      <c r="H14" s="149"/>
      <c r="I14" s="151"/>
      <c r="J14" s="285"/>
      <c r="K14" s="285"/>
      <c r="L14" s="286"/>
      <c r="N14" s="21"/>
      <c r="O14" s="86" t="s">
        <v>132</v>
      </c>
      <c r="P14" s="167" t="s">
        <v>47</v>
      </c>
      <c r="Q14" s="168"/>
      <c r="R14" s="168"/>
      <c r="S14" s="168"/>
      <c r="T14" s="168"/>
      <c r="U14" s="109"/>
      <c r="V14" s="110"/>
      <c r="W14" s="169" t="s">
        <v>42</v>
      </c>
      <c r="X14" s="169"/>
      <c r="Y14" s="169"/>
      <c r="Z14" s="167" t="s">
        <v>142</v>
      </c>
      <c r="AA14" s="168"/>
      <c r="AB14" s="168"/>
      <c r="AC14" s="168"/>
      <c r="AD14" s="168"/>
      <c r="AE14" s="168"/>
      <c r="AF14" s="168"/>
      <c r="AG14" s="170"/>
      <c r="AH14" s="212">
        <f>(AH11+AH12)*AH13</f>
        <v>0</v>
      </c>
      <c r="AI14" s="213"/>
      <c r="AJ14" s="213"/>
      <c r="AK14" s="213"/>
      <c r="AL14" s="214"/>
      <c r="AM14" s="89"/>
      <c r="AN14" s="89"/>
      <c r="AO14" s="103" t="s">
        <v>305</v>
      </c>
      <c r="AP14" s="89"/>
      <c r="AQ14" s="89"/>
    </row>
    <row r="15" spans="1:53" ht="13.95" customHeight="1" x14ac:dyDescent="0.3">
      <c r="A15" s="102" t="s">
        <v>15</v>
      </c>
      <c r="B15" s="291" t="s">
        <v>297</v>
      </c>
      <c r="C15" s="149"/>
      <c r="D15" s="149"/>
      <c r="E15" s="149"/>
      <c r="F15" s="149"/>
      <c r="G15" s="149"/>
      <c r="H15" s="149"/>
      <c r="I15" s="158"/>
      <c r="J15" s="159"/>
      <c r="K15" s="159"/>
      <c r="L15" s="160"/>
      <c r="N15" s="21"/>
      <c r="O15" s="86" t="s">
        <v>133</v>
      </c>
      <c r="P15" s="167" t="s">
        <v>48</v>
      </c>
      <c r="Q15" s="168"/>
      <c r="R15" s="168"/>
      <c r="S15" s="168"/>
      <c r="T15" s="168"/>
      <c r="U15" s="109"/>
      <c r="V15" s="110"/>
      <c r="W15" s="169" t="s">
        <v>46</v>
      </c>
      <c r="X15" s="169"/>
      <c r="Y15" s="169"/>
      <c r="Z15" s="167" t="s">
        <v>143</v>
      </c>
      <c r="AA15" s="168"/>
      <c r="AB15" s="168"/>
      <c r="AC15" s="168"/>
      <c r="AD15" s="168"/>
      <c r="AE15" s="168"/>
      <c r="AF15" s="168"/>
      <c r="AG15" s="170"/>
      <c r="AH15" s="177" t="str">
        <f>IF(AH11="","0",(AH12/(AH11+AH12)))</f>
        <v>0</v>
      </c>
      <c r="AI15" s="178"/>
      <c r="AJ15" s="178"/>
      <c r="AK15" s="178"/>
      <c r="AL15" s="179"/>
      <c r="AM15" s="89"/>
      <c r="AN15" s="89"/>
      <c r="AO15" s="130" t="s">
        <v>306</v>
      </c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</row>
    <row r="16" spans="1:53" ht="13.95" customHeight="1" x14ac:dyDescent="0.3">
      <c r="A16" s="102" t="s">
        <v>18</v>
      </c>
      <c r="B16" s="287" t="s">
        <v>294</v>
      </c>
      <c r="C16" s="143"/>
      <c r="D16" s="143"/>
      <c r="E16" s="143"/>
      <c r="F16" s="143"/>
      <c r="G16" s="143"/>
      <c r="H16" s="143"/>
      <c r="I16" s="151"/>
      <c r="J16" s="285"/>
      <c r="K16" s="285"/>
      <c r="L16" s="286"/>
      <c r="N16" s="21"/>
      <c r="O16" s="86" t="s">
        <v>134</v>
      </c>
      <c r="P16" s="167" t="s">
        <v>49</v>
      </c>
      <c r="Q16" s="168"/>
      <c r="R16" s="168"/>
      <c r="S16" s="168"/>
      <c r="T16" s="168"/>
      <c r="U16" s="109"/>
      <c r="V16" s="110"/>
      <c r="W16" s="169" t="s">
        <v>46</v>
      </c>
      <c r="X16" s="169"/>
      <c r="Y16" s="169"/>
      <c r="Z16" s="167"/>
      <c r="AA16" s="168"/>
      <c r="AB16" s="168"/>
      <c r="AC16" s="168"/>
      <c r="AD16" s="168"/>
      <c r="AE16" s="168"/>
      <c r="AF16" s="168"/>
      <c r="AG16" s="170"/>
      <c r="AH16" s="174"/>
      <c r="AI16" s="175"/>
      <c r="AJ16" s="175"/>
      <c r="AK16" s="175"/>
      <c r="AL16" s="176"/>
      <c r="AM16" s="90"/>
      <c r="AN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</row>
    <row r="17" spans="1:53" ht="13.95" customHeight="1" thickBot="1" x14ac:dyDescent="0.35">
      <c r="A17" s="102" t="s">
        <v>293</v>
      </c>
      <c r="B17" s="148" t="s">
        <v>19</v>
      </c>
      <c r="C17" s="149"/>
      <c r="D17" s="149"/>
      <c r="E17" s="149"/>
      <c r="F17" s="149"/>
      <c r="G17" s="149"/>
      <c r="H17" s="149"/>
      <c r="I17" s="151"/>
      <c r="J17" s="285"/>
      <c r="K17" s="285"/>
      <c r="L17" s="286"/>
      <c r="N17" s="22"/>
      <c r="O17" s="23" t="s">
        <v>135</v>
      </c>
      <c r="P17" s="227" t="s">
        <v>50</v>
      </c>
      <c r="Q17" s="228"/>
      <c r="R17" s="228"/>
      <c r="S17" s="228"/>
      <c r="T17" s="228"/>
      <c r="U17" s="117"/>
      <c r="V17" s="118"/>
      <c r="W17" s="280" t="s">
        <v>51</v>
      </c>
      <c r="X17" s="280"/>
      <c r="Y17" s="280"/>
      <c r="Z17" s="227"/>
      <c r="AA17" s="228"/>
      <c r="AB17" s="228"/>
      <c r="AC17" s="228"/>
      <c r="AD17" s="228"/>
      <c r="AE17" s="228"/>
      <c r="AF17" s="228"/>
      <c r="AG17" s="229"/>
      <c r="AH17" s="230"/>
      <c r="AI17" s="231"/>
      <c r="AJ17" s="231"/>
      <c r="AK17" s="231"/>
      <c r="AL17" s="232"/>
      <c r="AM17" s="66"/>
      <c r="AN17" s="66"/>
      <c r="AO17" s="106" t="s">
        <v>302</v>
      </c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</row>
    <row r="18" spans="1:53" ht="13.95" customHeight="1" thickBot="1" x14ac:dyDescent="0.35">
      <c r="A18" s="102" t="s">
        <v>108</v>
      </c>
      <c r="B18" s="148" t="s">
        <v>112</v>
      </c>
      <c r="C18" s="149"/>
      <c r="D18" s="149"/>
      <c r="E18" s="149"/>
      <c r="F18" s="149"/>
      <c r="G18" s="149"/>
      <c r="H18" s="149"/>
      <c r="I18" s="151"/>
      <c r="J18" s="285"/>
      <c r="K18" s="285"/>
      <c r="L18" s="286"/>
      <c r="N18" s="73" t="s">
        <v>128</v>
      </c>
      <c r="O18" s="125"/>
      <c r="P18" s="233" t="s">
        <v>200</v>
      </c>
      <c r="Q18" s="234"/>
      <c r="R18" s="234"/>
      <c r="S18" s="234"/>
      <c r="T18" s="234"/>
      <c r="U18" s="119"/>
      <c r="V18" s="74"/>
      <c r="W18" s="235" t="s">
        <v>279</v>
      </c>
      <c r="X18" s="236"/>
      <c r="Y18" s="236"/>
      <c r="Z18" s="237"/>
      <c r="AA18" s="238"/>
      <c r="AB18" s="238"/>
      <c r="AC18" s="238"/>
      <c r="AD18" s="238"/>
      <c r="AE18" s="238"/>
      <c r="AF18" s="238"/>
      <c r="AG18" s="239"/>
      <c r="AH18" s="240">
        <f>P93</f>
        <v>0</v>
      </c>
      <c r="AI18" s="241"/>
      <c r="AJ18" s="241"/>
      <c r="AK18" s="241"/>
      <c r="AL18" s="242"/>
      <c r="AM18" s="89"/>
      <c r="AO18" s="103" t="s">
        <v>283</v>
      </c>
    </row>
    <row r="19" spans="1:53" ht="13.95" customHeight="1" x14ac:dyDescent="0.3">
      <c r="A19" s="102" t="s">
        <v>109</v>
      </c>
      <c r="B19" s="142" t="s">
        <v>113</v>
      </c>
      <c r="C19" s="143"/>
      <c r="D19" s="143"/>
      <c r="E19" s="143"/>
      <c r="F19" s="143"/>
      <c r="G19" s="143"/>
      <c r="H19" s="144"/>
      <c r="I19" s="146"/>
      <c r="J19" s="146"/>
      <c r="K19" s="146"/>
      <c r="L19" s="147"/>
      <c r="N19" s="24" t="s">
        <v>37</v>
      </c>
      <c r="O19" s="116"/>
      <c r="P19" s="218" t="s">
        <v>53</v>
      </c>
      <c r="Q19" s="219"/>
      <c r="R19" s="219"/>
      <c r="S19" s="219"/>
      <c r="T19" s="219"/>
      <c r="U19" s="115"/>
      <c r="V19" s="42"/>
      <c r="W19" s="220" t="s">
        <v>39</v>
      </c>
      <c r="X19" s="220"/>
      <c r="Y19" s="220"/>
      <c r="Z19" s="221" t="s">
        <v>184</v>
      </c>
      <c r="AA19" s="222"/>
      <c r="AB19" s="222"/>
      <c r="AC19" s="222"/>
      <c r="AD19" s="222"/>
      <c r="AE19" s="222"/>
      <c r="AF19" s="222"/>
      <c r="AG19" s="223"/>
      <c r="AH19" s="224" t="str">
        <f>IF(AH24="","0.000",AH24/AH23)</f>
        <v>0.000</v>
      </c>
      <c r="AI19" s="225"/>
      <c r="AJ19" s="225"/>
      <c r="AK19" s="225"/>
      <c r="AL19" s="226"/>
      <c r="AM19" s="66"/>
      <c r="AO19" s="103" t="s">
        <v>285</v>
      </c>
    </row>
    <row r="20" spans="1:53" ht="13.95" customHeight="1" x14ac:dyDescent="0.3">
      <c r="A20" s="102" t="s">
        <v>110</v>
      </c>
      <c r="B20" s="142" t="s">
        <v>25</v>
      </c>
      <c r="C20" s="143"/>
      <c r="D20" s="143"/>
      <c r="E20" s="143"/>
      <c r="F20" s="143"/>
      <c r="G20" s="143"/>
      <c r="H20" s="144"/>
      <c r="I20" s="154"/>
      <c r="J20" s="146"/>
      <c r="K20" s="146"/>
      <c r="L20" s="147"/>
      <c r="N20" s="21"/>
      <c r="O20" s="86" t="s">
        <v>40</v>
      </c>
      <c r="P20" s="167" t="s">
        <v>55</v>
      </c>
      <c r="Q20" s="168"/>
      <c r="R20" s="168"/>
      <c r="S20" s="168"/>
      <c r="T20" s="168"/>
      <c r="U20" s="109"/>
      <c r="V20" s="110"/>
      <c r="W20" s="169" t="s">
        <v>56</v>
      </c>
      <c r="X20" s="169"/>
      <c r="Y20" s="169"/>
      <c r="Z20" s="167"/>
      <c r="AA20" s="168"/>
      <c r="AB20" s="168"/>
      <c r="AC20" s="168"/>
      <c r="AD20" s="168"/>
      <c r="AE20" s="168"/>
      <c r="AF20" s="168"/>
      <c r="AG20" s="170"/>
      <c r="AH20" s="189"/>
      <c r="AI20" s="190"/>
      <c r="AJ20" s="190"/>
      <c r="AK20" s="190"/>
      <c r="AL20" s="191"/>
      <c r="AM20" s="66"/>
      <c r="AO20" s="103" t="s">
        <v>284</v>
      </c>
    </row>
    <row r="21" spans="1:53" ht="13.95" customHeight="1" x14ac:dyDescent="0.3">
      <c r="A21" s="102" t="s">
        <v>111</v>
      </c>
      <c r="B21" s="143" t="s">
        <v>27</v>
      </c>
      <c r="C21" s="143"/>
      <c r="D21" s="143"/>
      <c r="E21" s="143"/>
      <c r="F21" s="143"/>
      <c r="G21" s="143"/>
      <c r="H21" s="144"/>
      <c r="I21" s="161"/>
      <c r="J21" s="162"/>
      <c r="K21" s="162"/>
      <c r="L21" s="163"/>
      <c r="N21" s="21"/>
      <c r="O21" s="86" t="s">
        <v>43</v>
      </c>
      <c r="P21" s="167" t="s">
        <v>57</v>
      </c>
      <c r="Q21" s="168"/>
      <c r="R21" s="168"/>
      <c r="S21" s="168"/>
      <c r="T21" s="168"/>
      <c r="U21" s="109"/>
      <c r="V21" s="110"/>
      <c r="W21" s="169" t="s">
        <v>58</v>
      </c>
      <c r="X21" s="169"/>
      <c r="Y21" s="169"/>
      <c r="Z21" s="167"/>
      <c r="AA21" s="168"/>
      <c r="AB21" s="168"/>
      <c r="AC21" s="168"/>
      <c r="AD21" s="168"/>
      <c r="AE21" s="168"/>
      <c r="AF21" s="168"/>
      <c r="AG21" s="170"/>
      <c r="AH21" s="180"/>
      <c r="AI21" s="181"/>
      <c r="AJ21" s="181"/>
      <c r="AK21" s="181"/>
      <c r="AL21" s="182"/>
      <c r="AM21" s="90"/>
    </row>
    <row r="22" spans="1:53" ht="13.95" customHeight="1" x14ac:dyDescent="0.3">
      <c r="A22" s="102" t="s">
        <v>295</v>
      </c>
      <c r="B22" s="143" t="s">
        <v>29</v>
      </c>
      <c r="C22" s="143"/>
      <c r="D22" s="143"/>
      <c r="E22" s="143"/>
      <c r="F22" s="143"/>
      <c r="G22" s="143"/>
      <c r="H22" s="144"/>
      <c r="I22" s="195"/>
      <c r="J22" s="196"/>
      <c r="K22" s="196"/>
      <c r="L22" s="197"/>
      <c r="N22" s="21"/>
      <c r="O22" s="86" t="s">
        <v>181</v>
      </c>
      <c r="P22" s="167" t="s">
        <v>59</v>
      </c>
      <c r="Q22" s="168"/>
      <c r="R22" s="168"/>
      <c r="S22" s="168"/>
      <c r="T22" s="168"/>
      <c r="U22" s="109"/>
      <c r="V22" s="110"/>
      <c r="W22" s="169" t="s">
        <v>46</v>
      </c>
      <c r="X22" s="169"/>
      <c r="Y22" s="169"/>
      <c r="Z22" s="167"/>
      <c r="AA22" s="168"/>
      <c r="AB22" s="168"/>
      <c r="AC22" s="168"/>
      <c r="AD22" s="168"/>
      <c r="AE22" s="168"/>
      <c r="AF22" s="168"/>
      <c r="AG22" s="170"/>
      <c r="AH22" s="174"/>
      <c r="AI22" s="175"/>
      <c r="AJ22" s="175"/>
      <c r="AK22" s="175"/>
      <c r="AL22" s="176"/>
      <c r="AM22" s="66"/>
      <c r="AO22" s="103" t="s">
        <v>286</v>
      </c>
    </row>
    <row r="23" spans="1:53" ht="13.95" customHeight="1" x14ac:dyDescent="0.3">
      <c r="A23" s="102" t="s">
        <v>296</v>
      </c>
      <c r="B23" s="183" t="s">
        <v>298</v>
      </c>
      <c r="C23" s="184"/>
      <c r="D23" s="184"/>
      <c r="E23" s="184"/>
      <c r="F23" s="184"/>
      <c r="G23" s="184"/>
      <c r="H23" s="185"/>
      <c r="I23" s="186"/>
      <c r="J23" s="187"/>
      <c r="K23" s="187"/>
      <c r="L23" s="188"/>
      <c r="N23" s="21"/>
      <c r="O23" s="86" t="s">
        <v>182</v>
      </c>
      <c r="P23" s="167" t="s">
        <v>60</v>
      </c>
      <c r="Q23" s="168"/>
      <c r="R23" s="168"/>
      <c r="S23" s="168"/>
      <c r="T23" s="168"/>
      <c r="U23" s="109"/>
      <c r="V23" s="110"/>
      <c r="W23" s="169" t="s">
        <v>61</v>
      </c>
      <c r="X23" s="169"/>
      <c r="Y23" s="169"/>
      <c r="Z23" s="167" t="s">
        <v>185</v>
      </c>
      <c r="AA23" s="168"/>
      <c r="AB23" s="168"/>
      <c r="AC23" s="168"/>
      <c r="AD23" s="168"/>
      <c r="AE23" s="168"/>
      <c r="AF23" s="168"/>
      <c r="AG23" s="170"/>
      <c r="AH23" s="171" t="str">
        <f>IF(AH24="","0.000",3600/AH21*AH20*AH22)</f>
        <v>0.000</v>
      </c>
      <c r="AI23" s="172"/>
      <c r="AJ23" s="172"/>
      <c r="AK23" s="172"/>
      <c r="AL23" s="173"/>
      <c r="AM23" s="91"/>
      <c r="AO23" s="103" t="s">
        <v>287</v>
      </c>
    </row>
    <row r="24" spans="1:53" ht="13.95" customHeight="1" thickBot="1" x14ac:dyDescent="0.3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N24" s="25"/>
      <c r="O24" s="86" t="s">
        <v>183</v>
      </c>
      <c r="P24" s="198" t="s">
        <v>62</v>
      </c>
      <c r="Q24" s="199"/>
      <c r="R24" s="199"/>
      <c r="S24" s="199"/>
      <c r="T24" s="199"/>
      <c r="U24" s="111"/>
      <c r="V24" s="43"/>
      <c r="W24" s="280" t="s">
        <v>63</v>
      </c>
      <c r="X24" s="280"/>
      <c r="Y24" s="280"/>
      <c r="Z24" s="227"/>
      <c r="AA24" s="228"/>
      <c r="AB24" s="228"/>
      <c r="AC24" s="228"/>
      <c r="AD24" s="228"/>
      <c r="AE24" s="228"/>
      <c r="AF24" s="228"/>
      <c r="AG24" s="229"/>
      <c r="AH24" s="164"/>
      <c r="AI24" s="165"/>
      <c r="AJ24" s="165"/>
      <c r="AK24" s="165"/>
      <c r="AL24" s="166"/>
      <c r="AM24" s="89"/>
      <c r="AO24" s="103" t="s">
        <v>288</v>
      </c>
    </row>
    <row r="25" spans="1:53" ht="13.95" customHeight="1" thickBot="1" x14ac:dyDescent="0.3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N25" s="77" t="s">
        <v>52</v>
      </c>
      <c r="O25" s="50"/>
      <c r="P25" s="233" t="s">
        <v>254</v>
      </c>
      <c r="Q25" s="281"/>
      <c r="R25" s="281"/>
      <c r="S25" s="281"/>
      <c r="T25" s="281"/>
      <c r="U25" s="50"/>
      <c r="V25" s="59"/>
      <c r="W25" s="282" t="s">
        <v>279</v>
      </c>
      <c r="X25" s="283"/>
      <c r="Y25" s="284"/>
      <c r="Z25" s="282"/>
      <c r="AA25" s="283"/>
      <c r="AB25" s="283"/>
      <c r="AC25" s="283"/>
      <c r="AD25" s="283"/>
      <c r="AE25" s="283"/>
      <c r="AF25" s="283"/>
      <c r="AG25" s="284"/>
      <c r="AH25" s="246">
        <f>AD134</f>
        <v>0</v>
      </c>
      <c r="AI25" s="247"/>
      <c r="AJ25" s="247"/>
      <c r="AK25" s="247"/>
      <c r="AL25" s="248"/>
      <c r="AM25" s="66"/>
    </row>
    <row r="26" spans="1:53" ht="13.95" customHeight="1" x14ac:dyDescent="0.3">
      <c r="A26" s="6" t="s">
        <v>20</v>
      </c>
      <c r="B26" s="157" t="s">
        <v>21</v>
      </c>
      <c r="C26" s="157"/>
      <c r="D26" s="157"/>
      <c r="E26" s="157"/>
      <c r="F26" s="157"/>
      <c r="G26" s="151"/>
      <c r="H26" s="152"/>
      <c r="I26" s="152"/>
      <c r="J26" s="152"/>
      <c r="K26" s="152"/>
      <c r="L26" s="153"/>
      <c r="N26" s="20" t="s">
        <v>64</v>
      </c>
      <c r="O26" s="121"/>
      <c r="P26" s="203" t="s">
        <v>65</v>
      </c>
      <c r="Q26" s="204"/>
      <c r="R26" s="204"/>
      <c r="S26" s="204"/>
      <c r="T26" s="204"/>
      <c r="U26" s="112"/>
      <c r="V26" s="29"/>
      <c r="W26" s="243" t="s">
        <v>66</v>
      </c>
      <c r="X26" s="244"/>
      <c r="Y26" s="245"/>
      <c r="Z26" s="243" t="s">
        <v>67</v>
      </c>
      <c r="AA26" s="244"/>
      <c r="AB26" s="244"/>
      <c r="AC26" s="244"/>
      <c r="AD26" s="244"/>
      <c r="AE26" s="244"/>
      <c r="AF26" s="244"/>
      <c r="AG26" s="245"/>
      <c r="AH26" s="209" t="str">
        <f>IF(AH27="","0.000",(AH27*AH28)/I12)</f>
        <v>0.000</v>
      </c>
      <c r="AI26" s="210"/>
      <c r="AJ26" s="210"/>
      <c r="AK26" s="210"/>
      <c r="AL26" s="211"/>
      <c r="AM26" s="91"/>
    </row>
    <row r="27" spans="1:53" ht="13.95" customHeight="1" x14ac:dyDescent="0.3">
      <c r="A27" s="6" t="s">
        <v>22</v>
      </c>
      <c r="B27" s="148" t="s">
        <v>23</v>
      </c>
      <c r="C27" s="155"/>
      <c r="D27" s="155"/>
      <c r="E27" s="155"/>
      <c r="F27" s="156"/>
      <c r="G27" s="151"/>
      <c r="H27" s="152"/>
      <c r="I27" s="152"/>
      <c r="J27" s="152"/>
      <c r="K27" s="152"/>
      <c r="L27" s="153"/>
      <c r="N27" s="21"/>
      <c r="O27" s="86" t="s">
        <v>256</v>
      </c>
      <c r="P27" s="249" t="s">
        <v>68</v>
      </c>
      <c r="Q27" s="250"/>
      <c r="R27" s="250"/>
      <c r="S27" s="250"/>
      <c r="T27" s="250"/>
      <c r="U27" s="109"/>
      <c r="V27" s="110"/>
      <c r="W27" s="249" t="s">
        <v>69</v>
      </c>
      <c r="X27" s="250"/>
      <c r="Y27" s="251"/>
      <c r="Z27" s="249"/>
      <c r="AA27" s="250"/>
      <c r="AB27" s="250"/>
      <c r="AC27" s="250"/>
      <c r="AD27" s="250"/>
      <c r="AE27" s="250"/>
      <c r="AF27" s="250"/>
      <c r="AG27" s="251"/>
      <c r="AH27" s="252"/>
      <c r="AI27" s="253"/>
      <c r="AJ27" s="253"/>
      <c r="AK27" s="253"/>
      <c r="AL27" s="254"/>
      <c r="AM27" s="89"/>
    </row>
    <row r="28" spans="1:53" ht="13.95" customHeight="1" thickBot="1" x14ac:dyDescent="0.35">
      <c r="A28" s="6" t="s">
        <v>24</v>
      </c>
      <c r="B28" s="148" t="s">
        <v>275</v>
      </c>
      <c r="C28" s="149"/>
      <c r="D28" s="149"/>
      <c r="E28" s="149"/>
      <c r="F28" s="150"/>
      <c r="G28" s="151"/>
      <c r="H28" s="152"/>
      <c r="I28" s="152"/>
      <c r="J28" s="152"/>
      <c r="K28" s="152"/>
      <c r="L28" s="153"/>
      <c r="N28" s="25"/>
      <c r="O28" s="26" t="s">
        <v>257</v>
      </c>
      <c r="P28" s="227" t="s">
        <v>62</v>
      </c>
      <c r="Q28" s="228"/>
      <c r="R28" s="228"/>
      <c r="S28" s="228"/>
      <c r="T28" s="228"/>
      <c r="U28" s="111"/>
      <c r="V28" s="43"/>
      <c r="W28" s="227" t="s">
        <v>63</v>
      </c>
      <c r="X28" s="228"/>
      <c r="Y28" s="229"/>
      <c r="Z28" s="227"/>
      <c r="AA28" s="228"/>
      <c r="AB28" s="228"/>
      <c r="AC28" s="228"/>
      <c r="AD28" s="228"/>
      <c r="AE28" s="228"/>
      <c r="AF28" s="228"/>
      <c r="AG28" s="229"/>
      <c r="AH28" s="263"/>
      <c r="AI28" s="264"/>
      <c r="AJ28" s="264"/>
      <c r="AK28" s="264"/>
      <c r="AL28" s="265"/>
    </row>
    <row r="29" spans="1:53" ht="13.95" customHeight="1" thickBot="1" x14ac:dyDescent="0.35">
      <c r="A29" s="6" t="s">
        <v>26</v>
      </c>
      <c r="B29" s="148" t="s">
        <v>28</v>
      </c>
      <c r="C29" s="155"/>
      <c r="D29" s="155"/>
      <c r="E29" s="155"/>
      <c r="F29" s="156"/>
      <c r="G29" s="151"/>
      <c r="H29" s="152"/>
      <c r="I29" s="152"/>
      <c r="J29" s="152"/>
      <c r="K29" s="152"/>
      <c r="L29" s="153"/>
      <c r="N29" s="127" t="s">
        <v>70</v>
      </c>
      <c r="O29" s="125"/>
      <c r="P29" s="233" t="s">
        <v>172</v>
      </c>
      <c r="Q29" s="281"/>
      <c r="R29" s="281"/>
      <c r="S29" s="281"/>
      <c r="T29" s="281"/>
      <c r="U29" s="126"/>
      <c r="V29" s="44"/>
      <c r="W29" s="276" t="s">
        <v>66</v>
      </c>
      <c r="X29" s="277"/>
      <c r="Y29" s="278"/>
      <c r="Z29" s="276"/>
      <c r="AA29" s="277"/>
      <c r="AB29" s="277"/>
      <c r="AC29" s="277"/>
      <c r="AD29" s="277"/>
      <c r="AE29" s="277"/>
      <c r="AF29" s="277"/>
      <c r="AG29" s="278"/>
      <c r="AH29" s="240">
        <f>AI71</f>
        <v>0</v>
      </c>
      <c r="AI29" s="241"/>
      <c r="AJ29" s="241"/>
      <c r="AK29" s="241"/>
      <c r="AL29" s="242"/>
    </row>
    <row r="30" spans="1:53" ht="13.95" customHeight="1" thickBot="1" x14ac:dyDescent="0.35">
      <c r="A30" s="6" t="s">
        <v>253</v>
      </c>
      <c r="B30" s="192" t="s">
        <v>303</v>
      </c>
      <c r="C30" s="193"/>
      <c r="D30" s="193"/>
      <c r="E30" s="193"/>
      <c r="F30" s="193"/>
      <c r="G30" s="194" t="s">
        <v>302</v>
      </c>
      <c r="H30" s="194"/>
      <c r="I30" s="194"/>
      <c r="J30" s="194"/>
      <c r="K30" s="194"/>
      <c r="L30" s="194"/>
      <c r="N30" s="127" t="s">
        <v>71</v>
      </c>
      <c r="O30" s="125"/>
      <c r="P30" s="233" t="s">
        <v>173</v>
      </c>
      <c r="Q30" s="281"/>
      <c r="R30" s="281"/>
      <c r="S30" s="281"/>
      <c r="T30" s="281"/>
      <c r="U30" s="126"/>
      <c r="V30" s="44"/>
      <c r="W30" s="276" t="s">
        <v>66</v>
      </c>
      <c r="X30" s="277"/>
      <c r="Y30" s="278"/>
      <c r="Z30" s="276"/>
      <c r="AA30" s="277"/>
      <c r="AB30" s="277"/>
      <c r="AC30" s="277"/>
      <c r="AD30" s="277"/>
      <c r="AE30" s="277"/>
      <c r="AF30" s="277"/>
      <c r="AG30" s="278"/>
      <c r="AH30" s="240">
        <f>AI73</f>
        <v>0</v>
      </c>
      <c r="AI30" s="241"/>
      <c r="AJ30" s="241"/>
      <c r="AK30" s="241"/>
      <c r="AL30" s="242"/>
    </row>
    <row r="31" spans="1:53" ht="13.95" customHeight="1" thickBot="1" x14ac:dyDescent="0.35">
      <c r="N31" s="27" t="s">
        <v>73</v>
      </c>
      <c r="O31" s="114"/>
      <c r="P31" s="400" t="s">
        <v>72</v>
      </c>
      <c r="Q31" s="274"/>
      <c r="R31" s="274"/>
      <c r="S31" s="274"/>
      <c r="T31" s="274"/>
      <c r="U31" s="129"/>
      <c r="V31" s="28"/>
      <c r="W31" s="276" t="s">
        <v>66</v>
      </c>
      <c r="X31" s="277"/>
      <c r="Y31" s="278"/>
      <c r="Z31" s="237"/>
      <c r="AA31" s="238"/>
      <c r="AB31" s="238"/>
      <c r="AC31" s="238"/>
      <c r="AD31" s="238"/>
      <c r="AE31" s="238"/>
      <c r="AF31" s="238"/>
      <c r="AG31" s="239"/>
      <c r="AH31" s="240" t="str">
        <f>AJ94</f>
        <v>0.000</v>
      </c>
      <c r="AI31" s="241"/>
      <c r="AJ31" s="241"/>
      <c r="AK31" s="241"/>
      <c r="AL31" s="242"/>
    </row>
    <row r="32" spans="1:53" ht="13.95" customHeight="1" x14ac:dyDescent="0.3">
      <c r="N32" s="20" t="s">
        <v>80</v>
      </c>
      <c r="O32" s="29"/>
      <c r="P32" s="279" t="s">
        <v>307</v>
      </c>
      <c r="Q32" s="204"/>
      <c r="R32" s="204"/>
      <c r="S32" s="204"/>
      <c r="T32" s="204"/>
      <c r="U32" s="120"/>
      <c r="V32" s="121"/>
      <c r="W32" s="243" t="s">
        <v>66</v>
      </c>
      <c r="X32" s="244"/>
      <c r="Y32" s="245"/>
      <c r="Z32" s="243" t="s">
        <v>280</v>
      </c>
      <c r="AA32" s="244"/>
      <c r="AB32" s="244"/>
      <c r="AC32" s="244"/>
      <c r="AD32" s="244"/>
      <c r="AE32" s="244"/>
      <c r="AF32" s="244"/>
      <c r="AG32" s="245"/>
      <c r="AH32" s="209" t="str">
        <f>IF(AH36="","0.000",AH34/AH35*AH36/I12)</f>
        <v>0.000</v>
      </c>
      <c r="AI32" s="210"/>
      <c r="AJ32" s="210"/>
      <c r="AK32" s="210"/>
      <c r="AL32" s="211"/>
    </row>
    <row r="33" spans="1:41" ht="13.95" customHeight="1" x14ac:dyDescent="0.3">
      <c r="N33" s="30"/>
      <c r="O33" s="123" t="s">
        <v>82</v>
      </c>
      <c r="P33" s="383" t="s">
        <v>308</v>
      </c>
      <c r="Q33" s="384"/>
      <c r="R33" s="384"/>
      <c r="S33" s="258"/>
      <c r="T33" s="258"/>
      <c r="U33" s="258"/>
      <c r="V33" s="259"/>
      <c r="W33" s="249"/>
      <c r="X33" s="250"/>
      <c r="Y33" s="251"/>
      <c r="Z33" s="249"/>
      <c r="AA33" s="250"/>
      <c r="AB33" s="250"/>
      <c r="AC33" s="250"/>
      <c r="AD33" s="250"/>
      <c r="AE33" s="250"/>
      <c r="AF33" s="250"/>
      <c r="AG33" s="251"/>
      <c r="AH33" s="215" t="s">
        <v>286</v>
      </c>
      <c r="AI33" s="216"/>
      <c r="AJ33" s="216"/>
      <c r="AK33" s="216"/>
      <c r="AL33" s="217"/>
      <c r="AO33" s="2"/>
    </row>
    <row r="34" spans="1:41" ht="13.95" customHeight="1" x14ac:dyDescent="0.3">
      <c r="N34" s="31"/>
      <c r="O34" s="110" t="s">
        <v>84</v>
      </c>
      <c r="P34" s="256" t="s">
        <v>75</v>
      </c>
      <c r="Q34" s="257"/>
      <c r="R34" s="257"/>
      <c r="S34" s="92"/>
      <c r="T34" s="92"/>
      <c r="U34" s="92"/>
      <c r="V34" s="93"/>
      <c r="W34" s="167" t="s">
        <v>76</v>
      </c>
      <c r="X34" s="168"/>
      <c r="Y34" s="170"/>
      <c r="Z34" s="167"/>
      <c r="AA34" s="168"/>
      <c r="AB34" s="168"/>
      <c r="AC34" s="168"/>
      <c r="AD34" s="168"/>
      <c r="AE34" s="168"/>
      <c r="AF34" s="168"/>
      <c r="AG34" s="170"/>
      <c r="AH34" s="260"/>
      <c r="AI34" s="261"/>
      <c r="AJ34" s="261"/>
      <c r="AK34" s="261"/>
      <c r="AL34" s="262"/>
      <c r="AO34" s="2"/>
    </row>
    <row r="35" spans="1:41" ht="13.95" customHeight="1" thickBot="1" x14ac:dyDescent="0.35">
      <c r="N35" s="21"/>
      <c r="O35" s="110" t="s">
        <v>258</v>
      </c>
      <c r="P35" s="167" t="s">
        <v>60</v>
      </c>
      <c r="Q35" s="168"/>
      <c r="R35" s="168"/>
      <c r="S35" s="168"/>
      <c r="T35" s="168"/>
      <c r="U35" s="109"/>
      <c r="V35" s="110"/>
      <c r="W35" s="167" t="s">
        <v>78</v>
      </c>
      <c r="X35" s="168"/>
      <c r="Y35" s="170"/>
      <c r="Z35" s="167"/>
      <c r="AA35" s="168"/>
      <c r="AB35" s="168"/>
      <c r="AC35" s="168"/>
      <c r="AD35" s="168"/>
      <c r="AE35" s="168"/>
      <c r="AF35" s="168"/>
      <c r="AG35" s="170"/>
      <c r="AH35" s="260"/>
      <c r="AI35" s="261"/>
      <c r="AJ35" s="261"/>
      <c r="AK35" s="261"/>
      <c r="AL35" s="262"/>
      <c r="AO35" s="2"/>
    </row>
    <row r="36" spans="1:41" ht="13.95" customHeight="1" thickBot="1" x14ac:dyDescent="0.35">
      <c r="A36" s="299" t="s">
        <v>144</v>
      </c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300"/>
      <c r="N36" s="22"/>
      <c r="O36" s="118" t="s">
        <v>259</v>
      </c>
      <c r="P36" s="227" t="s">
        <v>62</v>
      </c>
      <c r="Q36" s="228"/>
      <c r="R36" s="228"/>
      <c r="S36" s="228"/>
      <c r="T36" s="228"/>
      <c r="U36" s="117"/>
      <c r="V36" s="118"/>
      <c r="W36" s="227" t="s">
        <v>63</v>
      </c>
      <c r="X36" s="228"/>
      <c r="Y36" s="229"/>
      <c r="Z36" s="227"/>
      <c r="AA36" s="228"/>
      <c r="AB36" s="228"/>
      <c r="AC36" s="228"/>
      <c r="AD36" s="228"/>
      <c r="AE36" s="228"/>
      <c r="AF36" s="228"/>
      <c r="AG36" s="229"/>
      <c r="AH36" s="263"/>
      <c r="AI36" s="264"/>
      <c r="AJ36" s="264"/>
      <c r="AK36" s="264"/>
      <c r="AL36" s="265"/>
      <c r="AO36" s="2"/>
    </row>
    <row r="37" spans="1:41" ht="13.95" customHeight="1" x14ac:dyDescent="0.3">
      <c r="A37" s="301" t="s">
        <v>107</v>
      </c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3"/>
      <c r="N37" s="27" t="s">
        <v>85</v>
      </c>
      <c r="O37" s="29"/>
      <c r="P37" s="203" t="s">
        <v>81</v>
      </c>
      <c r="Q37" s="204"/>
      <c r="R37" s="204"/>
      <c r="S37" s="204"/>
      <c r="T37" s="204"/>
      <c r="U37" s="120"/>
      <c r="V37" s="121"/>
      <c r="W37" s="243" t="s">
        <v>66</v>
      </c>
      <c r="X37" s="244"/>
      <c r="Y37" s="245"/>
      <c r="Z37" s="243" t="s">
        <v>87</v>
      </c>
      <c r="AA37" s="244"/>
      <c r="AB37" s="244"/>
      <c r="AC37" s="244"/>
      <c r="AD37" s="244"/>
      <c r="AE37" s="244"/>
      <c r="AF37" s="244"/>
      <c r="AG37" s="245"/>
      <c r="AH37" s="209" t="str">
        <f>IF(AH39="","0.000",AH39/AH38)</f>
        <v>0.000</v>
      </c>
      <c r="AI37" s="210"/>
      <c r="AJ37" s="210"/>
      <c r="AK37" s="210"/>
      <c r="AL37" s="211"/>
      <c r="AO37" s="2"/>
    </row>
    <row r="38" spans="1:41" ht="13.95" customHeight="1" x14ac:dyDescent="0.3">
      <c r="A38" s="304" t="s">
        <v>120</v>
      </c>
      <c r="B38" s="305"/>
      <c r="C38" s="305"/>
      <c r="D38" s="305"/>
      <c r="E38" s="305"/>
      <c r="F38" s="305"/>
      <c r="G38" s="305"/>
      <c r="H38" s="305"/>
      <c r="I38" s="305"/>
      <c r="J38" s="305"/>
      <c r="K38" s="305"/>
      <c r="L38" s="306"/>
      <c r="N38" s="32"/>
      <c r="O38" s="123" t="s">
        <v>88</v>
      </c>
      <c r="P38" s="249" t="s">
        <v>60</v>
      </c>
      <c r="Q38" s="250"/>
      <c r="R38" s="250"/>
      <c r="S38" s="250"/>
      <c r="T38" s="250"/>
      <c r="U38" s="122"/>
      <c r="V38" s="123"/>
      <c r="W38" s="249" t="s">
        <v>78</v>
      </c>
      <c r="X38" s="250"/>
      <c r="Y38" s="251"/>
      <c r="Z38" s="249"/>
      <c r="AA38" s="250"/>
      <c r="AB38" s="250"/>
      <c r="AC38" s="250"/>
      <c r="AD38" s="250"/>
      <c r="AE38" s="250"/>
      <c r="AF38" s="250"/>
      <c r="AG38" s="251"/>
      <c r="AH38" s="266"/>
      <c r="AI38" s="267"/>
      <c r="AJ38" s="267"/>
      <c r="AK38" s="267"/>
      <c r="AL38" s="268"/>
      <c r="AO38" s="2"/>
    </row>
    <row r="39" spans="1:41" ht="13.95" customHeight="1" thickBot="1" x14ac:dyDescent="0.35">
      <c r="A39" s="307" t="s">
        <v>145</v>
      </c>
      <c r="B39" s="308"/>
      <c r="C39" s="308"/>
      <c r="D39" s="308"/>
      <c r="E39" s="308"/>
      <c r="F39" s="308"/>
      <c r="G39" s="308"/>
      <c r="H39" s="308"/>
      <c r="I39" s="308"/>
      <c r="J39" s="308"/>
      <c r="K39" s="308"/>
      <c r="L39" s="309"/>
      <c r="N39" s="22"/>
      <c r="O39" s="118" t="s">
        <v>90</v>
      </c>
      <c r="P39" s="227" t="s">
        <v>62</v>
      </c>
      <c r="Q39" s="228"/>
      <c r="R39" s="228"/>
      <c r="S39" s="228"/>
      <c r="T39" s="228"/>
      <c r="U39" s="117"/>
      <c r="V39" s="118"/>
      <c r="W39" s="227" t="s">
        <v>63</v>
      </c>
      <c r="X39" s="228"/>
      <c r="Y39" s="229"/>
      <c r="Z39" s="227"/>
      <c r="AA39" s="228"/>
      <c r="AB39" s="228"/>
      <c r="AC39" s="228"/>
      <c r="AD39" s="228"/>
      <c r="AE39" s="228"/>
      <c r="AF39" s="228"/>
      <c r="AG39" s="229"/>
      <c r="AH39" s="263"/>
      <c r="AI39" s="264"/>
      <c r="AJ39" s="264"/>
      <c r="AK39" s="264"/>
      <c r="AL39" s="265"/>
      <c r="AO39" s="2"/>
    </row>
    <row r="40" spans="1:41" ht="13.95" customHeight="1" x14ac:dyDescent="0.3">
      <c r="A40" s="301" t="s">
        <v>146</v>
      </c>
      <c r="B40" s="302"/>
      <c r="C40" s="302"/>
      <c r="D40" s="302"/>
      <c r="E40" s="302"/>
      <c r="F40" s="302"/>
      <c r="G40" s="302"/>
      <c r="H40" s="302"/>
      <c r="I40" s="302"/>
      <c r="J40" s="302"/>
      <c r="K40" s="302"/>
      <c r="L40" s="303"/>
      <c r="N40" s="20" t="s">
        <v>93</v>
      </c>
      <c r="O40" s="29"/>
      <c r="P40" s="203" t="s">
        <v>86</v>
      </c>
      <c r="Q40" s="204"/>
      <c r="R40" s="204"/>
      <c r="S40" s="204"/>
      <c r="T40" s="204"/>
      <c r="U40" s="120"/>
      <c r="V40" s="121"/>
      <c r="W40" s="243" t="s">
        <v>66</v>
      </c>
      <c r="X40" s="244"/>
      <c r="Y40" s="245"/>
      <c r="Z40" s="243" t="s">
        <v>217</v>
      </c>
      <c r="AA40" s="244"/>
      <c r="AB40" s="244"/>
      <c r="AC40" s="244"/>
      <c r="AD40" s="244"/>
      <c r="AE40" s="244"/>
      <c r="AF40" s="244"/>
      <c r="AG40" s="245"/>
      <c r="AH40" s="209" t="str">
        <f>IF(AH42="","0.000",AH42/AH41)</f>
        <v>0.000</v>
      </c>
      <c r="AI40" s="210"/>
      <c r="AJ40" s="210"/>
      <c r="AK40" s="210"/>
      <c r="AL40" s="211"/>
      <c r="AO40" s="2"/>
    </row>
    <row r="41" spans="1:41" ht="13.95" customHeight="1" x14ac:dyDescent="0.3">
      <c r="A41" s="301" t="s">
        <v>147</v>
      </c>
      <c r="B41" s="302"/>
      <c r="C41" s="302"/>
      <c r="D41" s="302"/>
      <c r="E41" s="302"/>
      <c r="F41" s="302"/>
      <c r="G41" s="302"/>
      <c r="H41" s="302"/>
      <c r="I41" s="302"/>
      <c r="J41" s="302"/>
      <c r="K41" s="302"/>
      <c r="L41" s="303"/>
      <c r="N41" s="32"/>
      <c r="O41" s="123" t="s">
        <v>95</v>
      </c>
      <c r="P41" s="249" t="s">
        <v>89</v>
      </c>
      <c r="Q41" s="250"/>
      <c r="R41" s="250"/>
      <c r="S41" s="250"/>
      <c r="T41" s="250"/>
      <c r="U41" s="122"/>
      <c r="V41" s="123"/>
      <c r="W41" s="249" t="s">
        <v>83</v>
      </c>
      <c r="X41" s="250"/>
      <c r="Y41" s="251"/>
      <c r="Z41" s="249"/>
      <c r="AA41" s="250"/>
      <c r="AB41" s="250"/>
      <c r="AC41" s="250"/>
      <c r="AD41" s="250"/>
      <c r="AE41" s="250"/>
      <c r="AF41" s="250"/>
      <c r="AG41" s="251"/>
      <c r="AH41" s="266"/>
      <c r="AI41" s="267"/>
      <c r="AJ41" s="267"/>
      <c r="AK41" s="267"/>
      <c r="AL41" s="268"/>
    </row>
    <row r="42" spans="1:41" ht="13.95" customHeight="1" thickBot="1" x14ac:dyDescent="0.35">
      <c r="A42" s="304" t="s">
        <v>265</v>
      </c>
      <c r="B42" s="305"/>
      <c r="C42" s="305"/>
      <c r="D42" s="305"/>
      <c r="E42" s="305"/>
      <c r="F42" s="305"/>
      <c r="G42" s="305"/>
      <c r="H42" s="305"/>
      <c r="I42" s="305"/>
      <c r="J42" s="305"/>
      <c r="K42" s="305"/>
      <c r="L42" s="306"/>
      <c r="N42" s="22"/>
      <c r="O42" s="118" t="s">
        <v>97</v>
      </c>
      <c r="P42" s="227" t="s">
        <v>91</v>
      </c>
      <c r="Q42" s="228"/>
      <c r="R42" s="228"/>
      <c r="S42" s="228"/>
      <c r="T42" s="228"/>
      <c r="U42" s="117"/>
      <c r="V42" s="118"/>
      <c r="W42" s="227" t="s">
        <v>92</v>
      </c>
      <c r="X42" s="228"/>
      <c r="Y42" s="229"/>
      <c r="Z42" s="227"/>
      <c r="AA42" s="228"/>
      <c r="AB42" s="228"/>
      <c r="AC42" s="228"/>
      <c r="AD42" s="228"/>
      <c r="AE42" s="228"/>
      <c r="AF42" s="228"/>
      <c r="AG42" s="229"/>
      <c r="AH42" s="263"/>
      <c r="AI42" s="264"/>
      <c r="AJ42" s="264"/>
      <c r="AK42" s="264"/>
      <c r="AL42" s="265"/>
    </row>
    <row r="43" spans="1:41" ht="13.95" customHeight="1" x14ac:dyDescent="0.3">
      <c r="A43" s="307" t="s">
        <v>114</v>
      </c>
      <c r="B43" s="308"/>
      <c r="C43" s="308"/>
      <c r="D43" s="308"/>
      <c r="E43" s="308"/>
      <c r="F43" s="308"/>
      <c r="G43" s="308"/>
      <c r="H43" s="308"/>
      <c r="I43" s="308"/>
      <c r="J43" s="308"/>
      <c r="K43" s="308"/>
      <c r="L43" s="309"/>
      <c r="N43" s="20" t="s">
        <v>141</v>
      </c>
      <c r="O43" s="29"/>
      <c r="P43" s="401" t="s">
        <v>94</v>
      </c>
      <c r="Q43" s="402"/>
      <c r="R43" s="402"/>
      <c r="S43" s="402"/>
      <c r="T43" s="402"/>
      <c r="U43" s="113"/>
      <c r="V43" s="114"/>
      <c r="W43" s="243" t="s">
        <v>66</v>
      </c>
      <c r="X43" s="244"/>
      <c r="Y43" s="245"/>
      <c r="Z43" s="243" t="s">
        <v>218</v>
      </c>
      <c r="AA43" s="244"/>
      <c r="AB43" s="244"/>
      <c r="AC43" s="244"/>
      <c r="AD43" s="244"/>
      <c r="AE43" s="244"/>
      <c r="AF43" s="244"/>
      <c r="AG43" s="245"/>
      <c r="AH43" s="209">
        <f>SUM(AH44:AL48)</f>
        <v>0</v>
      </c>
      <c r="AI43" s="210"/>
      <c r="AJ43" s="210"/>
      <c r="AK43" s="210"/>
      <c r="AL43" s="211"/>
    </row>
    <row r="44" spans="1:41" ht="13.95" customHeight="1" x14ac:dyDescent="0.3">
      <c r="A44" s="301" t="s">
        <v>119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02"/>
      <c r="L44" s="303"/>
      <c r="N44" s="30"/>
      <c r="O44" s="123" t="s">
        <v>197</v>
      </c>
      <c r="P44" s="403" t="s">
        <v>96</v>
      </c>
      <c r="Q44" s="384"/>
      <c r="R44" s="384"/>
      <c r="S44" s="384"/>
      <c r="T44" s="384"/>
      <c r="U44" s="128"/>
      <c r="V44" s="33"/>
      <c r="W44" s="249" t="s">
        <v>66</v>
      </c>
      <c r="X44" s="250"/>
      <c r="Y44" s="251"/>
      <c r="Z44" s="249" t="s">
        <v>301</v>
      </c>
      <c r="AA44" s="250"/>
      <c r="AB44" s="250"/>
      <c r="AC44" s="250"/>
      <c r="AD44" s="250"/>
      <c r="AE44" s="250"/>
      <c r="AF44" s="250"/>
      <c r="AG44" s="251"/>
      <c r="AH44" s="404" t="str">
        <f>IF(I20="","0.000",I20/I21)</f>
        <v>0.000</v>
      </c>
      <c r="AI44" s="405"/>
      <c r="AJ44" s="405"/>
      <c r="AK44" s="405"/>
      <c r="AL44" s="406"/>
    </row>
    <row r="45" spans="1:41" ht="13.95" customHeight="1" x14ac:dyDescent="0.3">
      <c r="A45" s="304" t="s">
        <v>148</v>
      </c>
      <c r="B45" s="305"/>
      <c r="C45" s="305"/>
      <c r="D45" s="305"/>
      <c r="E45" s="305"/>
      <c r="F45" s="305"/>
      <c r="G45" s="305"/>
      <c r="H45" s="305"/>
      <c r="I45" s="305"/>
      <c r="J45" s="305"/>
      <c r="K45" s="305"/>
      <c r="L45" s="306"/>
      <c r="N45" s="31"/>
      <c r="O45" s="110" t="s">
        <v>198</v>
      </c>
      <c r="P45" s="256" t="s">
        <v>98</v>
      </c>
      <c r="Q45" s="257"/>
      <c r="R45" s="257"/>
      <c r="S45" s="257"/>
      <c r="T45" s="257"/>
      <c r="U45" s="124"/>
      <c r="V45" s="86"/>
      <c r="W45" s="167" t="s">
        <v>99</v>
      </c>
      <c r="X45" s="168"/>
      <c r="Y45" s="170"/>
      <c r="Z45" s="407" t="s">
        <v>304</v>
      </c>
      <c r="AA45" s="408"/>
      <c r="AB45" s="408"/>
      <c r="AC45" s="408"/>
      <c r="AD45" s="408"/>
      <c r="AE45" s="408"/>
      <c r="AF45" s="408"/>
      <c r="AG45" s="409"/>
      <c r="AH45" s="410" t="str">
        <f>IF(I22="","0.000",(AH10+AH18+AH19+AH25+AH26+AH29+AH30+AH31+AH32+AH37+AH40)*I22)</f>
        <v>0.000</v>
      </c>
      <c r="AI45" s="411"/>
      <c r="AJ45" s="411"/>
      <c r="AK45" s="411"/>
      <c r="AL45" s="412"/>
    </row>
    <row r="46" spans="1:41" ht="13.95" customHeight="1" x14ac:dyDescent="0.3">
      <c r="A46" s="307" t="s">
        <v>115</v>
      </c>
      <c r="B46" s="308"/>
      <c r="C46" s="308"/>
      <c r="D46" s="308"/>
      <c r="E46" s="308"/>
      <c r="F46" s="308"/>
      <c r="G46" s="308"/>
      <c r="H46" s="308"/>
      <c r="I46" s="308"/>
      <c r="J46" s="308"/>
      <c r="K46" s="308"/>
      <c r="L46" s="309"/>
      <c r="N46" s="31"/>
      <c r="O46" s="110" t="s">
        <v>199</v>
      </c>
      <c r="P46" s="272"/>
      <c r="Q46" s="273"/>
      <c r="R46" s="273"/>
      <c r="S46" s="273"/>
      <c r="T46" s="273"/>
      <c r="U46" s="109"/>
      <c r="V46" s="110"/>
      <c r="W46" s="167" t="s">
        <v>99</v>
      </c>
      <c r="X46" s="168"/>
      <c r="Y46" s="170"/>
      <c r="Z46" s="167"/>
      <c r="AA46" s="168"/>
      <c r="AB46" s="168"/>
      <c r="AC46" s="168"/>
      <c r="AD46" s="168"/>
      <c r="AE46" s="168"/>
      <c r="AF46" s="168"/>
      <c r="AG46" s="170"/>
      <c r="AH46" s="200"/>
      <c r="AI46" s="201"/>
      <c r="AJ46" s="201"/>
      <c r="AK46" s="201"/>
      <c r="AL46" s="202"/>
    </row>
    <row r="47" spans="1:41" ht="13.95" customHeight="1" x14ac:dyDescent="0.3">
      <c r="A47" s="304" t="s">
        <v>118</v>
      </c>
      <c r="B47" s="305"/>
      <c r="C47" s="305"/>
      <c r="D47" s="305"/>
      <c r="E47" s="305"/>
      <c r="F47" s="305"/>
      <c r="G47" s="305"/>
      <c r="H47" s="305"/>
      <c r="I47" s="305"/>
      <c r="J47" s="305"/>
      <c r="K47" s="305"/>
      <c r="L47" s="306"/>
      <c r="N47" s="31"/>
      <c r="O47" s="110" t="s">
        <v>260</v>
      </c>
      <c r="P47" s="272"/>
      <c r="Q47" s="273"/>
      <c r="R47" s="273"/>
      <c r="S47" s="273"/>
      <c r="T47" s="273"/>
      <c r="U47" s="109"/>
      <c r="V47" s="110"/>
      <c r="W47" s="167" t="s">
        <v>99</v>
      </c>
      <c r="X47" s="168"/>
      <c r="Y47" s="170"/>
      <c r="Z47" s="167"/>
      <c r="AA47" s="168"/>
      <c r="AB47" s="168"/>
      <c r="AC47" s="168"/>
      <c r="AD47" s="168"/>
      <c r="AE47" s="168"/>
      <c r="AF47" s="168"/>
      <c r="AG47" s="170"/>
      <c r="AH47" s="200"/>
      <c r="AI47" s="201"/>
      <c r="AJ47" s="201"/>
      <c r="AK47" s="201"/>
      <c r="AL47" s="202"/>
      <c r="AM47" s="89"/>
    </row>
    <row r="48" spans="1:41" ht="13.95" customHeight="1" thickBot="1" x14ac:dyDescent="0.35">
      <c r="A48" s="307" t="s">
        <v>116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  <c r="L48" s="309"/>
      <c r="N48" s="34"/>
      <c r="O48" s="118" t="s">
        <v>261</v>
      </c>
      <c r="P48" s="227" t="s">
        <v>100</v>
      </c>
      <c r="Q48" s="228"/>
      <c r="R48" s="228"/>
      <c r="S48" s="228"/>
      <c r="T48" s="228"/>
      <c r="U48" s="117"/>
      <c r="V48" s="118"/>
      <c r="W48" s="227" t="s">
        <v>99</v>
      </c>
      <c r="X48" s="228"/>
      <c r="Y48" s="229"/>
      <c r="Z48" s="227"/>
      <c r="AA48" s="228"/>
      <c r="AB48" s="228"/>
      <c r="AC48" s="228"/>
      <c r="AD48" s="228"/>
      <c r="AE48" s="228"/>
      <c r="AF48" s="228"/>
      <c r="AG48" s="229"/>
      <c r="AH48" s="230"/>
      <c r="AI48" s="231"/>
      <c r="AJ48" s="231"/>
      <c r="AK48" s="231"/>
      <c r="AL48" s="232"/>
      <c r="AM48" s="89"/>
    </row>
    <row r="49" spans="1:57" ht="13.95" customHeight="1" thickBot="1" x14ac:dyDescent="0.35">
      <c r="A49" s="301" t="s">
        <v>149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02"/>
      <c r="L49" s="303"/>
      <c r="N49" s="49"/>
      <c r="O49" s="274" t="s">
        <v>276</v>
      </c>
      <c r="P49" s="274"/>
      <c r="Q49" s="274"/>
      <c r="R49" s="274"/>
      <c r="S49" s="274"/>
      <c r="T49" s="274"/>
      <c r="U49" s="274"/>
      <c r="V49" s="275"/>
      <c r="W49" s="276" t="s">
        <v>66</v>
      </c>
      <c r="X49" s="277"/>
      <c r="Y49" s="278"/>
      <c r="Z49" s="276" t="s">
        <v>219</v>
      </c>
      <c r="AA49" s="277"/>
      <c r="AB49" s="277"/>
      <c r="AC49" s="277"/>
      <c r="AD49" s="277"/>
      <c r="AE49" s="277"/>
      <c r="AF49" s="277"/>
      <c r="AG49" s="278"/>
      <c r="AH49" s="418">
        <f>SUM(AH10,AH18,AH19,AH25,AH26,AH29,AH30,AH31,AH32,AH37,AH40,AH43)</f>
        <v>0</v>
      </c>
      <c r="AI49" s="419"/>
      <c r="AJ49" s="419"/>
      <c r="AK49" s="419"/>
      <c r="AL49" s="420"/>
      <c r="AM49" s="89"/>
    </row>
    <row r="50" spans="1:57" ht="13.95" customHeight="1" thickBot="1" x14ac:dyDescent="0.35">
      <c r="A50" s="304" t="s">
        <v>150</v>
      </c>
      <c r="B50" s="305"/>
      <c r="C50" s="305"/>
      <c r="D50" s="305"/>
      <c r="E50" s="305"/>
      <c r="F50" s="305"/>
      <c r="G50" s="305"/>
      <c r="H50" s="305"/>
      <c r="I50" s="305"/>
      <c r="J50" s="305"/>
      <c r="K50" s="305"/>
      <c r="L50" s="306"/>
      <c r="N50" s="39"/>
      <c r="O50" s="40"/>
      <c r="P50" s="40"/>
      <c r="Q50" s="40"/>
      <c r="R50" s="40"/>
      <c r="S50" s="40"/>
      <c r="T50" s="40"/>
      <c r="U50" s="40"/>
      <c r="V50" s="40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105"/>
      <c r="AI50" s="105"/>
      <c r="AJ50" s="105"/>
      <c r="AK50" s="105"/>
      <c r="AL50" s="105"/>
      <c r="AM50" s="89"/>
    </row>
    <row r="51" spans="1:57" ht="13.95" customHeight="1" thickBot="1" x14ac:dyDescent="0.35">
      <c r="A51" s="307" t="s">
        <v>117</v>
      </c>
      <c r="B51" s="308"/>
      <c r="C51" s="308"/>
      <c r="D51" s="308"/>
      <c r="E51" s="308"/>
      <c r="F51" s="308"/>
      <c r="G51" s="308"/>
      <c r="H51" s="308"/>
      <c r="I51" s="308"/>
      <c r="J51" s="308"/>
      <c r="K51" s="308"/>
      <c r="L51" s="309"/>
      <c r="N51" s="77" t="s">
        <v>171</v>
      </c>
      <c r="O51" s="79" t="s">
        <v>292</v>
      </c>
      <c r="P51" s="50"/>
      <c r="Q51" s="79"/>
      <c r="R51" s="79"/>
      <c r="S51" s="98"/>
      <c r="T51" s="98"/>
      <c r="U51" s="98"/>
      <c r="V51" s="98"/>
      <c r="W51" s="56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105"/>
      <c r="AI51" s="105"/>
      <c r="AJ51" s="105"/>
      <c r="AK51" s="105"/>
      <c r="AL51" s="105"/>
      <c r="AM51" s="89"/>
    </row>
    <row r="52" spans="1:57" ht="13.95" customHeight="1" x14ac:dyDescent="0.3">
      <c r="A52" s="304" t="s">
        <v>151</v>
      </c>
      <c r="B52" s="305"/>
      <c r="C52" s="305"/>
      <c r="D52" s="305"/>
      <c r="E52" s="305"/>
      <c r="F52" s="305"/>
      <c r="G52" s="305"/>
      <c r="H52" s="305"/>
      <c r="I52" s="305"/>
      <c r="J52" s="305"/>
      <c r="K52" s="305"/>
      <c r="L52" s="306"/>
      <c r="N52" s="297"/>
      <c r="O52" s="298"/>
      <c r="P52" s="298"/>
      <c r="Q52" s="298"/>
      <c r="R52" s="298"/>
      <c r="S52" s="255" t="s">
        <v>272</v>
      </c>
      <c r="T52" s="255"/>
      <c r="U52" s="255"/>
      <c r="V52" s="255"/>
      <c r="W52" s="255"/>
      <c r="X52" s="255"/>
      <c r="Y52" s="255"/>
      <c r="Z52" s="255"/>
      <c r="AA52" s="255"/>
      <c r="AB52" s="255"/>
      <c r="AC52" s="255"/>
      <c r="AD52" s="255" t="s">
        <v>277</v>
      </c>
      <c r="AE52" s="255"/>
      <c r="AF52" s="255"/>
      <c r="AG52" s="255"/>
      <c r="AH52" s="431" t="s">
        <v>273</v>
      </c>
      <c r="AI52" s="432"/>
      <c r="AJ52" s="432"/>
      <c r="AK52" s="432"/>
      <c r="AL52" s="433"/>
      <c r="AM52" s="94"/>
    </row>
    <row r="53" spans="1:57" ht="13.95" customHeight="1" x14ac:dyDescent="0.3">
      <c r="A53" s="307" t="s">
        <v>152</v>
      </c>
      <c r="B53" s="308"/>
      <c r="C53" s="308"/>
      <c r="D53" s="308"/>
      <c r="E53" s="308"/>
      <c r="F53" s="308"/>
      <c r="G53" s="308"/>
      <c r="H53" s="308"/>
      <c r="I53" s="308"/>
      <c r="J53" s="308"/>
      <c r="K53" s="308"/>
      <c r="L53" s="309"/>
      <c r="N53" s="135" t="s">
        <v>262</v>
      </c>
      <c r="O53" s="136"/>
      <c r="P53" s="142" t="s">
        <v>34</v>
      </c>
      <c r="Q53" s="143"/>
      <c r="R53" s="144"/>
      <c r="S53" s="158"/>
      <c r="T53" s="292"/>
      <c r="U53" s="292"/>
      <c r="V53" s="292"/>
      <c r="W53" s="292"/>
      <c r="X53" s="80" t="s">
        <v>299</v>
      </c>
      <c r="Y53" s="292"/>
      <c r="Z53" s="292"/>
      <c r="AA53" s="292"/>
      <c r="AB53" s="292"/>
      <c r="AC53" s="293"/>
      <c r="AD53" s="434"/>
      <c r="AE53" s="434"/>
      <c r="AF53" s="434"/>
      <c r="AG53" s="434"/>
      <c r="AH53" s="421">
        <f>AH49+AD53</f>
        <v>0</v>
      </c>
      <c r="AI53" s="421"/>
      <c r="AJ53" s="421"/>
      <c r="AK53" s="421"/>
      <c r="AL53" s="422"/>
      <c r="AM53" s="94"/>
    </row>
    <row r="54" spans="1:57" ht="13.95" customHeight="1" x14ac:dyDescent="0.3">
      <c r="A54" s="301" t="s">
        <v>153</v>
      </c>
      <c r="B54" s="302"/>
      <c r="C54" s="302"/>
      <c r="D54" s="302"/>
      <c r="E54" s="302"/>
      <c r="F54" s="302"/>
      <c r="G54" s="302"/>
      <c r="H54" s="302"/>
      <c r="I54" s="302"/>
      <c r="J54" s="302"/>
      <c r="K54" s="302"/>
      <c r="L54" s="303"/>
      <c r="N54" s="135" t="s">
        <v>263</v>
      </c>
      <c r="O54" s="136"/>
      <c r="P54" s="142" t="s">
        <v>35</v>
      </c>
      <c r="Q54" s="143"/>
      <c r="R54" s="144"/>
      <c r="S54" s="158"/>
      <c r="T54" s="292"/>
      <c r="U54" s="292"/>
      <c r="V54" s="292"/>
      <c r="W54" s="292"/>
      <c r="X54" s="80" t="s">
        <v>299</v>
      </c>
      <c r="Y54" s="292"/>
      <c r="Z54" s="292"/>
      <c r="AA54" s="292"/>
      <c r="AB54" s="292"/>
      <c r="AC54" s="293"/>
      <c r="AD54" s="434"/>
      <c r="AE54" s="434"/>
      <c r="AF54" s="434"/>
      <c r="AG54" s="434"/>
      <c r="AH54" s="421">
        <f>AH49+AD54</f>
        <v>0</v>
      </c>
      <c r="AI54" s="421"/>
      <c r="AJ54" s="421"/>
      <c r="AK54" s="421"/>
      <c r="AL54" s="422"/>
      <c r="AM54" s="94"/>
    </row>
    <row r="55" spans="1:57" ht="13.95" customHeight="1" thickBot="1" x14ac:dyDescent="0.35">
      <c r="A55" s="427" t="s">
        <v>154</v>
      </c>
      <c r="B55" s="428"/>
      <c r="C55" s="428"/>
      <c r="D55" s="428"/>
      <c r="E55" s="428"/>
      <c r="F55" s="428"/>
      <c r="G55" s="428"/>
      <c r="H55" s="428"/>
      <c r="I55" s="428"/>
      <c r="J55" s="428"/>
      <c r="K55" s="428"/>
      <c r="L55" s="429"/>
      <c r="N55" s="137" t="s">
        <v>264</v>
      </c>
      <c r="O55" s="138"/>
      <c r="P55" s="139" t="s">
        <v>36</v>
      </c>
      <c r="Q55" s="140"/>
      <c r="R55" s="141"/>
      <c r="S55" s="294"/>
      <c r="T55" s="295"/>
      <c r="U55" s="295"/>
      <c r="V55" s="295"/>
      <c r="W55" s="295"/>
      <c r="X55" s="81" t="s">
        <v>299</v>
      </c>
      <c r="Y55" s="295"/>
      <c r="Z55" s="295"/>
      <c r="AA55" s="295"/>
      <c r="AB55" s="295"/>
      <c r="AC55" s="296"/>
      <c r="AD55" s="430"/>
      <c r="AE55" s="430"/>
      <c r="AF55" s="430"/>
      <c r="AG55" s="430"/>
      <c r="AH55" s="423">
        <f>AH49+AD55</f>
        <v>0</v>
      </c>
      <c r="AI55" s="423"/>
      <c r="AJ55" s="423"/>
      <c r="AK55" s="423"/>
      <c r="AL55" s="424"/>
      <c r="AM55" s="94"/>
      <c r="AN55" s="5"/>
      <c r="AP55" s="5"/>
      <c r="AQ55" s="66"/>
      <c r="AR55" s="66"/>
      <c r="AS55" s="67"/>
      <c r="AY55" s="68"/>
      <c r="AZ55" s="68"/>
      <c r="BA55" s="95"/>
      <c r="BB55" s="95"/>
      <c r="BC55" s="95"/>
      <c r="BD55" s="95"/>
      <c r="BE55" s="95"/>
    </row>
    <row r="56" spans="1:57" ht="13.95" customHeight="1" thickBot="1" x14ac:dyDescent="0.35">
      <c r="N56" s="39"/>
      <c r="O56" s="40"/>
      <c r="P56" s="40"/>
      <c r="Q56" s="40"/>
      <c r="R56" s="40"/>
      <c r="S56" s="72"/>
      <c r="T56" s="72"/>
      <c r="U56" s="72"/>
      <c r="V56" s="72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88"/>
      <c r="AI56" s="88"/>
      <c r="AJ56" s="88"/>
      <c r="AK56" s="88"/>
      <c r="AL56" s="88"/>
      <c r="AM56" s="94"/>
      <c r="AN56" s="89"/>
      <c r="AP56" s="89"/>
      <c r="AQ56" s="89"/>
      <c r="AR56" s="89"/>
    </row>
    <row r="57" spans="1:57" ht="13.95" customHeight="1" thickBot="1" x14ac:dyDescent="0.35">
      <c r="A57" s="101" t="s">
        <v>202</v>
      </c>
      <c r="B57" s="99"/>
      <c r="C57" s="274" t="s">
        <v>174</v>
      </c>
      <c r="D57" s="274"/>
      <c r="E57" s="274"/>
      <c r="F57" s="274"/>
      <c r="G57" s="274"/>
      <c r="H57" s="274"/>
      <c r="I57" s="417"/>
      <c r="AP57" s="89"/>
      <c r="AQ57" s="89"/>
      <c r="AR57" s="89"/>
    </row>
    <row r="58" spans="1:57" ht="13.95" customHeight="1" x14ac:dyDescent="0.3">
      <c r="A58" s="35" t="s">
        <v>101</v>
      </c>
      <c r="B58" s="425"/>
      <c r="C58" s="425"/>
      <c r="D58" s="425"/>
      <c r="E58" s="425"/>
      <c r="F58" s="425"/>
      <c r="G58" s="425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  <c r="T58" s="425"/>
      <c r="U58" s="425"/>
      <c r="V58" s="425"/>
      <c r="W58" s="425"/>
      <c r="X58" s="425"/>
      <c r="Y58" s="425"/>
      <c r="Z58" s="426"/>
      <c r="AA58" s="41"/>
      <c r="AB58" s="41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</row>
    <row r="59" spans="1:57" ht="13.95" customHeight="1" x14ac:dyDescent="0.3">
      <c r="A59" s="36" t="s">
        <v>102</v>
      </c>
      <c r="B59" s="413"/>
      <c r="C59" s="413"/>
      <c r="D59" s="413"/>
      <c r="E59" s="413"/>
      <c r="F59" s="413"/>
      <c r="G59" s="413"/>
      <c r="H59" s="413"/>
      <c r="I59" s="413"/>
      <c r="J59" s="413"/>
      <c r="K59" s="413"/>
      <c r="L59" s="413"/>
      <c r="M59" s="413"/>
      <c r="N59" s="413"/>
      <c r="O59" s="413"/>
      <c r="P59" s="413"/>
      <c r="Q59" s="413"/>
      <c r="R59" s="413"/>
      <c r="S59" s="413"/>
      <c r="T59" s="413"/>
      <c r="U59" s="413"/>
      <c r="V59" s="413"/>
      <c r="W59" s="413"/>
      <c r="X59" s="413"/>
      <c r="Y59" s="413"/>
      <c r="Z59" s="414"/>
      <c r="AA59" s="41"/>
      <c r="AB59" s="41"/>
      <c r="AO59" s="108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</row>
    <row r="60" spans="1:57" ht="13.95" customHeight="1" x14ac:dyDescent="0.3">
      <c r="A60" s="36" t="s">
        <v>103</v>
      </c>
      <c r="B60" s="413"/>
      <c r="C60" s="413"/>
      <c r="D60" s="413"/>
      <c r="E60" s="413"/>
      <c r="F60" s="413"/>
      <c r="G60" s="413"/>
      <c r="H60" s="413"/>
      <c r="I60" s="413"/>
      <c r="J60" s="413"/>
      <c r="K60" s="413"/>
      <c r="L60" s="413"/>
      <c r="M60" s="413"/>
      <c r="N60" s="413"/>
      <c r="O60" s="413"/>
      <c r="P60" s="413"/>
      <c r="Q60" s="413"/>
      <c r="R60" s="413"/>
      <c r="S60" s="413"/>
      <c r="T60" s="413"/>
      <c r="U60" s="413"/>
      <c r="V60" s="413"/>
      <c r="W60" s="413"/>
      <c r="X60" s="413"/>
      <c r="Y60" s="413"/>
      <c r="Z60" s="414"/>
      <c r="AA60" s="41"/>
      <c r="AB60" s="41"/>
      <c r="AO60" s="107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</row>
    <row r="61" spans="1:57" ht="13.95" customHeight="1" x14ac:dyDescent="0.3">
      <c r="A61" s="36" t="s">
        <v>104</v>
      </c>
      <c r="B61" s="413"/>
      <c r="C61" s="413"/>
      <c r="D61" s="413"/>
      <c r="E61" s="413"/>
      <c r="F61" s="413"/>
      <c r="G61" s="413"/>
      <c r="H61" s="413"/>
      <c r="I61" s="413"/>
      <c r="J61" s="413"/>
      <c r="K61" s="413"/>
      <c r="L61" s="413"/>
      <c r="M61" s="413"/>
      <c r="N61" s="413"/>
      <c r="O61" s="413"/>
      <c r="P61" s="413"/>
      <c r="Q61" s="413"/>
      <c r="R61" s="413"/>
      <c r="S61" s="413"/>
      <c r="T61" s="413"/>
      <c r="U61" s="413"/>
      <c r="V61" s="413"/>
      <c r="W61" s="413"/>
      <c r="X61" s="413"/>
      <c r="Y61" s="413"/>
      <c r="Z61" s="414"/>
      <c r="AM61" s="89"/>
      <c r="AO61" s="107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</row>
    <row r="62" spans="1:57" ht="13.95" customHeight="1" x14ac:dyDescent="0.3">
      <c r="A62" s="36" t="s">
        <v>155</v>
      </c>
      <c r="B62" s="413"/>
      <c r="C62" s="413"/>
      <c r="D62" s="413"/>
      <c r="E62" s="413"/>
      <c r="F62" s="413"/>
      <c r="G62" s="413"/>
      <c r="H62" s="413"/>
      <c r="I62" s="413"/>
      <c r="J62" s="413"/>
      <c r="K62" s="413"/>
      <c r="L62" s="413"/>
      <c r="M62" s="413"/>
      <c r="N62" s="413"/>
      <c r="O62" s="413"/>
      <c r="P62" s="413"/>
      <c r="Q62" s="413"/>
      <c r="R62" s="413"/>
      <c r="S62" s="413"/>
      <c r="T62" s="413"/>
      <c r="U62" s="413"/>
      <c r="V62" s="413"/>
      <c r="W62" s="413"/>
      <c r="X62" s="413"/>
      <c r="Y62" s="413"/>
      <c r="Z62" s="414"/>
      <c r="AA62" s="41"/>
      <c r="AB62" s="38" t="s">
        <v>105</v>
      </c>
      <c r="AC62" s="38"/>
      <c r="AD62" s="38"/>
      <c r="AE62" s="38"/>
      <c r="AF62" s="38"/>
      <c r="AH62" s="38" t="s">
        <v>106</v>
      </c>
      <c r="AI62" s="38"/>
      <c r="AJ62" s="38"/>
      <c r="AK62" s="38"/>
      <c r="AL62" s="38"/>
      <c r="AM62" s="89"/>
      <c r="AN62" s="89"/>
      <c r="AO62" s="107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</row>
    <row r="63" spans="1:57" ht="13.95" customHeight="1" x14ac:dyDescent="0.3">
      <c r="A63" s="36" t="s">
        <v>156</v>
      </c>
      <c r="B63" s="413"/>
      <c r="C63" s="413"/>
      <c r="D63" s="413"/>
      <c r="E63" s="413"/>
      <c r="F63" s="413"/>
      <c r="G63" s="413"/>
      <c r="H63" s="413"/>
      <c r="I63" s="413"/>
      <c r="J63" s="413"/>
      <c r="K63" s="413"/>
      <c r="L63" s="413"/>
      <c r="M63" s="413"/>
      <c r="N63" s="413"/>
      <c r="O63" s="413"/>
      <c r="P63" s="413"/>
      <c r="Q63" s="413"/>
      <c r="R63" s="413"/>
      <c r="S63" s="413"/>
      <c r="T63" s="413"/>
      <c r="U63" s="413"/>
      <c r="V63" s="413"/>
      <c r="W63" s="413"/>
      <c r="X63" s="413"/>
      <c r="Y63" s="413"/>
      <c r="Z63" s="414"/>
      <c r="AA63" s="41"/>
      <c r="AB63" s="41"/>
      <c r="AC63" s="41"/>
      <c r="AO63" s="107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</row>
    <row r="64" spans="1:57" ht="13.95" customHeight="1" thickBot="1" x14ac:dyDescent="0.35">
      <c r="A64" s="37" t="s">
        <v>157</v>
      </c>
      <c r="B64" s="415"/>
      <c r="C64" s="415"/>
      <c r="D64" s="415"/>
      <c r="E64" s="415"/>
      <c r="F64" s="415"/>
      <c r="G64" s="415"/>
      <c r="H64" s="415"/>
      <c r="I64" s="415"/>
      <c r="J64" s="415"/>
      <c r="K64" s="415"/>
      <c r="L64" s="415"/>
      <c r="M64" s="415"/>
      <c r="N64" s="415"/>
      <c r="O64" s="415"/>
      <c r="P64" s="415"/>
      <c r="Q64" s="415"/>
      <c r="R64" s="415"/>
      <c r="S64" s="415"/>
      <c r="T64" s="415"/>
      <c r="U64" s="415"/>
      <c r="V64" s="415"/>
      <c r="W64" s="415"/>
      <c r="X64" s="415"/>
      <c r="Y64" s="415"/>
      <c r="Z64" s="416"/>
      <c r="AO64" s="107"/>
    </row>
    <row r="65" spans="1:41" ht="13.95" customHeight="1" x14ac:dyDescent="0.3"/>
    <row r="66" spans="1:41" ht="13.95" customHeight="1" x14ac:dyDescent="0.3">
      <c r="A66" s="133" t="s">
        <v>310</v>
      </c>
      <c r="AO66" s="107"/>
    </row>
    <row r="67" spans="1:41" ht="13.95" customHeight="1" x14ac:dyDescent="0.3">
      <c r="A67" s="2" t="s">
        <v>175</v>
      </c>
    </row>
    <row r="68" spans="1:41" ht="13.95" customHeight="1" x14ac:dyDescent="0.3"/>
    <row r="69" spans="1:41" ht="13.95" customHeight="1" x14ac:dyDescent="0.3"/>
    <row r="70" spans="1:41" ht="13.95" customHeight="1" thickBot="1" x14ac:dyDescent="0.35"/>
    <row r="71" spans="1:41" ht="13.8" customHeight="1" thickBot="1" x14ac:dyDescent="0.35">
      <c r="A71" s="77" t="s">
        <v>70</v>
      </c>
      <c r="B71" s="58" t="s">
        <v>172</v>
      </c>
      <c r="C71" s="58"/>
      <c r="D71" s="58"/>
      <c r="E71" s="50"/>
      <c r="F71" s="59"/>
      <c r="G71" s="60" t="s">
        <v>180</v>
      </c>
      <c r="H71" s="321" t="s">
        <v>178</v>
      </c>
      <c r="I71" s="322"/>
      <c r="J71" s="323"/>
      <c r="K71" s="324"/>
      <c r="L71" s="324"/>
      <c r="M71" s="324"/>
      <c r="N71" s="324"/>
      <c r="O71" s="324"/>
      <c r="P71" s="324"/>
      <c r="Q71" s="324"/>
      <c r="R71" s="324"/>
      <c r="S71" s="324"/>
      <c r="T71" s="324"/>
      <c r="U71" s="324"/>
      <c r="V71" s="324"/>
      <c r="W71" s="324"/>
      <c r="X71" s="324"/>
      <c r="Y71" s="324"/>
      <c r="Z71" s="324"/>
      <c r="AA71" s="324"/>
      <c r="AB71" s="324"/>
      <c r="AC71" s="324"/>
      <c r="AD71" s="324"/>
      <c r="AE71" s="325"/>
      <c r="AF71" s="60" t="s">
        <v>70</v>
      </c>
      <c r="AG71" s="277" t="s">
        <v>179</v>
      </c>
      <c r="AH71" s="326"/>
      <c r="AI71" s="323"/>
      <c r="AJ71" s="324"/>
      <c r="AK71" s="324"/>
      <c r="AL71" s="327"/>
    </row>
    <row r="72" spans="1:41" ht="13.95" customHeight="1" thickBot="1" x14ac:dyDescent="0.35"/>
    <row r="73" spans="1:41" ht="13.95" customHeight="1" thickBot="1" x14ac:dyDescent="0.35">
      <c r="A73" s="77" t="s">
        <v>71</v>
      </c>
      <c r="B73" s="58" t="s">
        <v>173</v>
      </c>
      <c r="C73" s="58"/>
      <c r="D73" s="50"/>
      <c r="E73" s="50"/>
      <c r="F73" s="59"/>
      <c r="G73" s="60" t="s">
        <v>216</v>
      </c>
      <c r="H73" s="321" t="s">
        <v>178</v>
      </c>
      <c r="I73" s="322"/>
      <c r="J73" s="323"/>
      <c r="K73" s="324"/>
      <c r="L73" s="324"/>
      <c r="M73" s="324"/>
      <c r="N73" s="324"/>
      <c r="O73" s="324"/>
      <c r="P73" s="324"/>
      <c r="Q73" s="324"/>
      <c r="R73" s="324"/>
      <c r="S73" s="324"/>
      <c r="T73" s="324"/>
      <c r="U73" s="324"/>
      <c r="V73" s="324"/>
      <c r="W73" s="324"/>
      <c r="X73" s="324"/>
      <c r="Y73" s="324"/>
      <c r="Z73" s="324"/>
      <c r="AA73" s="324"/>
      <c r="AB73" s="324"/>
      <c r="AC73" s="324"/>
      <c r="AD73" s="324"/>
      <c r="AE73" s="325"/>
      <c r="AF73" s="60" t="s">
        <v>71</v>
      </c>
      <c r="AG73" s="277" t="s">
        <v>179</v>
      </c>
      <c r="AH73" s="326"/>
      <c r="AI73" s="323"/>
      <c r="AJ73" s="324"/>
      <c r="AK73" s="324"/>
      <c r="AL73" s="327"/>
    </row>
    <row r="74" spans="1:41" ht="13.95" customHeight="1" thickBot="1" x14ac:dyDescent="0.35"/>
    <row r="75" spans="1:41" ht="13.95" customHeight="1" x14ac:dyDescent="0.3">
      <c r="A75" s="55" t="s">
        <v>128</v>
      </c>
      <c r="B75" s="57" t="s">
        <v>200</v>
      </c>
      <c r="C75" s="8"/>
      <c r="D75" s="8"/>
      <c r="E75" s="8"/>
      <c r="F75" s="8"/>
      <c r="G75" s="8" t="s">
        <v>159</v>
      </c>
      <c r="H75" s="8"/>
      <c r="I75" s="8"/>
      <c r="J75" s="8"/>
      <c r="K75" s="8"/>
      <c r="L75" s="8"/>
      <c r="M75" s="8"/>
      <c r="N75" s="8"/>
      <c r="O75" s="8"/>
      <c r="P75" s="8"/>
      <c r="Q75" s="8"/>
      <c r="R75" s="52"/>
      <c r="U75" s="55" t="s">
        <v>73</v>
      </c>
      <c r="V75" s="85" t="s">
        <v>278</v>
      </c>
      <c r="W75" s="8"/>
      <c r="X75" s="8"/>
      <c r="Y75" s="8"/>
      <c r="Z75" s="8"/>
      <c r="AA75" s="8"/>
      <c r="AB75" s="8" t="s">
        <v>158</v>
      </c>
      <c r="AC75" s="8"/>
      <c r="AD75" s="8"/>
      <c r="AE75" s="8"/>
      <c r="AF75" s="8"/>
      <c r="AG75" s="8"/>
      <c r="AH75" s="8"/>
      <c r="AI75" s="8"/>
      <c r="AJ75" s="8"/>
      <c r="AK75" s="8"/>
      <c r="AL75" s="52"/>
    </row>
    <row r="76" spans="1:41" ht="13.95" customHeight="1" thickBot="1" x14ac:dyDescent="0.35">
      <c r="A76" s="15"/>
      <c r="B76" s="16"/>
      <c r="C76" s="16"/>
      <c r="D76" s="16"/>
      <c r="E76" s="16"/>
      <c r="F76" s="16"/>
      <c r="G76" s="16" t="s">
        <v>160</v>
      </c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53"/>
      <c r="U76" s="15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53"/>
    </row>
    <row r="77" spans="1:41" ht="13.95" customHeight="1" x14ac:dyDescent="0.3">
      <c r="A77" s="62"/>
      <c r="B77" s="320" t="s">
        <v>161</v>
      </c>
      <c r="C77" s="320"/>
      <c r="D77" s="320"/>
      <c r="E77" s="320"/>
      <c r="F77" s="320" t="s">
        <v>121</v>
      </c>
      <c r="G77" s="320"/>
      <c r="H77" s="320"/>
      <c r="I77" s="320"/>
      <c r="J77" s="320" t="s">
        <v>162</v>
      </c>
      <c r="K77" s="320"/>
      <c r="L77" s="320"/>
      <c r="M77" s="378" t="s">
        <v>163</v>
      </c>
      <c r="N77" s="336"/>
      <c r="O77" s="336"/>
      <c r="P77" s="336" t="s">
        <v>164</v>
      </c>
      <c r="Q77" s="336"/>
      <c r="R77" s="379"/>
      <c r="U77" s="62"/>
      <c r="V77" s="320" t="s">
        <v>161</v>
      </c>
      <c r="W77" s="320"/>
      <c r="X77" s="320"/>
      <c r="Y77" s="320"/>
      <c r="Z77" s="320" t="s">
        <v>121</v>
      </c>
      <c r="AA77" s="320"/>
      <c r="AB77" s="320"/>
      <c r="AC77" s="320"/>
      <c r="AD77" s="320" t="s">
        <v>162</v>
      </c>
      <c r="AE77" s="320"/>
      <c r="AF77" s="320"/>
      <c r="AG77" s="320" t="s">
        <v>163</v>
      </c>
      <c r="AH77" s="320"/>
      <c r="AI77" s="380"/>
      <c r="AJ77" s="381" t="s">
        <v>164</v>
      </c>
      <c r="AK77" s="320"/>
      <c r="AL77" s="382"/>
    </row>
    <row r="78" spans="1:41" ht="13.95" customHeight="1" x14ac:dyDescent="0.3">
      <c r="A78" s="75" t="s">
        <v>186</v>
      </c>
      <c r="B78" s="312"/>
      <c r="C78" s="152"/>
      <c r="D78" s="152"/>
      <c r="E78" s="316"/>
      <c r="F78" s="310"/>
      <c r="G78" s="310"/>
      <c r="H78" s="310"/>
      <c r="I78" s="310"/>
      <c r="J78" s="311"/>
      <c r="K78" s="311"/>
      <c r="L78" s="311"/>
      <c r="M78" s="317"/>
      <c r="N78" s="194"/>
      <c r="O78" s="194"/>
      <c r="P78" s="318">
        <f t="shared" ref="P78:P92" si="0">J78*M78</f>
        <v>0</v>
      </c>
      <c r="Q78" s="318"/>
      <c r="R78" s="319"/>
      <c r="U78" s="63" t="s">
        <v>203</v>
      </c>
      <c r="V78" s="310"/>
      <c r="W78" s="310"/>
      <c r="X78" s="310"/>
      <c r="Y78" s="310"/>
      <c r="Z78" s="310"/>
      <c r="AA78" s="310"/>
      <c r="AB78" s="310"/>
      <c r="AC78" s="310"/>
      <c r="AD78" s="311"/>
      <c r="AE78" s="311"/>
      <c r="AF78" s="311"/>
      <c r="AG78" s="310"/>
      <c r="AH78" s="310"/>
      <c r="AI78" s="312"/>
      <c r="AJ78" s="313">
        <f>AD78*AG78</f>
        <v>0</v>
      </c>
      <c r="AK78" s="314"/>
      <c r="AL78" s="315"/>
    </row>
    <row r="79" spans="1:41" ht="13.95" customHeight="1" x14ac:dyDescent="0.3">
      <c r="A79" s="75" t="s">
        <v>137</v>
      </c>
      <c r="B79" s="310"/>
      <c r="C79" s="310"/>
      <c r="D79" s="310"/>
      <c r="E79" s="310"/>
      <c r="F79" s="310"/>
      <c r="G79" s="310"/>
      <c r="H79" s="310"/>
      <c r="I79" s="310"/>
      <c r="J79" s="311"/>
      <c r="K79" s="311"/>
      <c r="L79" s="311"/>
      <c r="M79" s="317"/>
      <c r="N79" s="194"/>
      <c r="O79" s="194"/>
      <c r="P79" s="318">
        <f t="shared" si="0"/>
        <v>0</v>
      </c>
      <c r="Q79" s="318"/>
      <c r="R79" s="319"/>
      <c r="U79" s="63" t="s">
        <v>74</v>
      </c>
      <c r="V79" s="310"/>
      <c r="W79" s="310"/>
      <c r="X79" s="310"/>
      <c r="Y79" s="310"/>
      <c r="Z79" s="310"/>
      <c r="AA79" s="310"/>
      <c r="AB79" s="310"/>
      <c r="AC79" s="310"/>
      <c r="AD79" s="311"/>
      <c r="AE79" s="311"/>
      <c r="AF79" s="311"/>
      <c r="AG79" s="310"/>
      <c r="AH79" s="310"/>
      <c r="AI79" s="312"/>
      <c r="AJ79" s="313">
        <f t="shared" ref="AJ79:AJ92" si="1">AD79*AG79</f>
        <v>0</v>
      </c>
      <c r="AK79" s="314"/>
      <c r="AL79" s="315"/>
    </row>
    <row r="80" spans="1:41" ht="13.95" customHeight="1" x14ac:dyDescent="0.3">
      <c r="A80" s="75" t="s">
        <v>138</v>
      </c>
      <c r="B80" s="310"/>
      <c r="C80" s="310"/>
      <c r="D80" s="310"/>
      <c r="E80" s="310"/>
      <c r="F80" s="310"/>
      <c r="G80" s="310"/>
      <c r="H80" s="310"/>
      <c r="I80" s="310"/>
      <c r="J80" s="311"/>
      <c r="K80" s="311"/>
      <c r="L80" s="311"/>
      <c r="M80" s="317"/>
      <c r="N80" s="194"/>
      <c r="O80" s="194"/>
      <c r="P80" s="318">
        <f t="shared" si="0"/>
        <v>0</v>
      </c>
      <c r="Q80" s="318"/>
      <c r="R80" s="319"/>
      <c r="U80" s="63" t="s">
        <v>77</v>
      </c>
      <c r="V80" s="310"/>
      <c r="W80" s="310"/>
      <c r="X80" s="310"/>
      <c r="Y80" s="310"/>
      <c r="Z80" s="310"/>
      <c r="AA80" s="310"/>
      <c r="AB80" s="310"/>
      <c r="AC80" s="310"/>
      <c r="AD80" s="311"/>
      <c r="AE80" s="311"/>
      <c r="AF80" s="311"/>
      <c r="AG80" s="310"/>
      <c r="AH80" s="310"/>
      <c r="AI80" s="312"/>
      <c r="AJ80" s="313">
        <f t="shared" si="1"/>
        <v>0</v>
      </c>
      <c r="AK80" s="314"/>
      <c r="AL80" s="315"/>
    </row>
    <row r="81" spans="1:38" ht="13.95" customHeight="1" x14ac:dyDescent="0.3">
      <c r="A81" s="75" t="s">
        <v>139</v>
      </c>
      <c r="B81" s="310"/>
      <c r="C81" s="310"/>
      <c r="D81" s="310"/>
      <c r="E81" s="310"/>
      <c r="F81" s="310"/>
      <c r="G81" s="310"/>
      <c r="H81" s="310"/>
      <c r="I81" s="310"/>
      <c r="J81" s="311"/>
      <c r="K81" s="311"/>
      <c r="L81" s="311"/>
      <c r="M81" s="317"/>
      <c r="N81" s="194"/>
      <c r="O81" s="194"/>
      <c r="P81" s="318">
        <f t="shared" si="0"/>
        <v>0</v>
      </c>
      <c r="Q81" s="318"/>
      <c r="R81" s="319"/>
      <c r="U81" s="63" t="s">
        <v>79</v>
      </c>
      <c r="V81" s="310"/>
      <c r="W81" s="310"/>
      <c r="X81" s="310"/>
      <c r="Y81" s="310"/>
      <c r="Z81" s="310"/>
      <c r="AA81" s="310"/>
      <c r="AB81" s="310"/>
      <c r="AC81" s="310"/>
      <c r="AD81" s="311"/>
      <c r="AE81" s="311"/>
      <c r="AF81" s="311"/>
      <c r="AG81" s="310"/>
      <c r="AH81" s="310"/>
      <c r="AI81" s="312"/>
      <c r="AJ81" s="313">
        <f t="shared" si="1"/>
        <v>0</v>
      </c>
      <c r="AK81" s="314"/>
      <c r="AL81" s="315"/>
    </row>
    <row r="82" spans="1:38" ht="13.95" customHeight="1" x14ac:dyDescent="0.3">
      <c r="A82" s="75" t="s">
        <v>140</v>
      </c>
      <c r="B82" s="310"/>
      <c r="C82" s="310"/>
      <c r="D82" s="310"/>
      <c r="E82" s="310"/>
      <c r="F82" s="310"/>
      <c r="G82" s="310"/>
      <c r="H82" s="310"/>
      <c r="I82" s="310"/>
      <c r="J82" s="311"/>
      <c r="K82" s="311"/>
      <c r="L82" s="311"/>
      <c r="M82" s="317"/>
      <c r="N82" s="194"/>
      <c r="O82" s="194"/>
      <c r="P82" s="318">
        <f t="shared" si="0"/>
        <v>0</v>
      </c>
      <c r="Q82" s="318"/>
      <c r="R82" s="319"/>
      <c r="U82" s="63" t="s">
        <v>204</v>
      </c>
      <c r="V82" s="310"/>
      <c r="W82" s="310"/>
      <c r="X82" s="310"/>
      <c r="Y82" s="310"/>
      <c r="Z82" s="310"/>
      <c r="AA82" s="310"/>
      <c r="AB82" s="310"/>
      <c r="AC82" s="310"/>
      <c r="AD82" s="311"/>
      <c r="AE82" s="311"/>
      <c r="AF82" s="311"/>
      <c r="AG82" s="310"/>
      <c r="AH82" s="310"/>
      <c r="AI82" s="312"/>
      <c r="AJ82" s="313">
        <f t="shared" si="1"/>
        <v>0</v>
      </c>
      <c r="AK82" s="314"/>
      <c r="AL82" s="315"/>
    </row>
    <row r="83" spans="1:38" ht="13.95" customHeight="1" x14ac:dyDescent="0.3">
      <c r="A83" s="75" t="s">
        <v>187</v>
      </c>
      <c r="B83" s="310"/>
      <c r="C83" s="310"/>
      <c r="D83" s="310"/>
      <c r="E83" s="310"/>
      <c r="F83" s="310"/>
      <c r="G83" s="310"/>
      <c r="H83" s="310"/>
      <c r="I83" s="310"/>
      <c r="J83" s="311"/>
      <c r="K83" s="311"/>
      <c r="L83" s="311"/>
      <c r="M83" s="317"/>
      <c r="N83" s="194"/>
      <c r="O83" s="194"/>
      <c r="P83" s="318">
        <f t="shared" si="0"/>
        <v>0</v>
      </c>
      <c r="Q83" s="318"/>
      <c r="R83" s="319"/>
      <c r="U83" s="63" t="s">
        <v>205</v>
      </c>
      <c r="V83" s="310"/>
      <c r="W83" s="310"/>
      <c r="X83" s="310"/>
      <c r="Y83" s="310"/>
      <c r="Z83" s="310"/>
      <c r="AA83" s="310"/>
      <c r="AB83" s="310"/>
      <c r="AC83" s="310"/>
      <c r="AD83" s="311"/>
      <c r="AE83" s="311"/>
      <c r="AF83" s="311"/>
      <c r="AG83" s="310"/>
      <c r="AH83" s="310"/>
      <c r="AI83" s="312"/>
      <c r="AJ83" s="313">
        <f t="shared" si="1"/>
        <v>0</v>
      </c>
      <c r="AK83" s="314"/>
      <c r="AL83" s="315"/>
    </row>
    <row r="84" spans="1:38" ht="13.95" customHeight="1" x14ac:dyDescent="0.3">
      <c r="A84" s="75" t="s">
        <v>188</v>
      </c>
      <c r="B84" s="310"/>
      <c r="C84" s="310"/>
      <c r="D84" s="310"/>
      <c r="E84" s="310"/>
      <c r="F84" s="310"/>
      <c r="G84" s="310"/>
      <c r="H84" s="310"/>
      <c r="I84" s="310"/>
      <c r="J84" s="311"/>
      <c r="K84" s="311"/>
      <c r="L84" s="311"/>
      <c r="M84" s="317"/>
      <c r="N84" s="194"/>
      <c r="O84" s="194"/>
      <c r="P84" s="318">
        <f t="shared" si="0"/>
        <v>0</v>
      </c>
      <c r="Q84" s="318"/>
      <c r="R84" s="319"/>
      <c r="U84" s="63" t="s">
        <v>206</v>
      </c>
      <c r="V84" s="310"/>
      <c r="W84" s="310"/>
      <c r="X84" s="310"/>
      <c r="Y84" s="310"/>
      <c r="Z84" s="310"/>
      <c r="AA84" s="310"/>
      <c r="AB84" s="310"/>
      <c r="AC84" s="310"/>
      <c r="AD84" s="311"/>
      <c r="AE84" s="311"/>
      <c r="AF84" s="311"/>
      <c r="AG84" s="310"/>
      <c r="AH84" s="310"/>
      <c r="AI84" s="312"/>
      <c r="AJ84" s="313">
        <f t="shared" si="1"/>
        <v>0</v>
      </c>
      <c r="AK84" s="314"/>
      <c r="AL84" s="315"/>
    </row>
    <row r="85" spans="1:38" ht="13.95" customHeight="1" x14ac:dyDescent="0.3">
      <c r="A85" s="75" t="s">
        <v>189</v>
      </c>
      <c r="B85" s="310"/>
      <c r="C85" s="310"/>
      <c r="D85" s="310"/>
      <c r="E85" s="310"/>
      <c r="F85" s="310"/>
      <c r="G85" s="310"/>
      <c r="H85" s="310"/>
      <c r="I85" s="310"/>
      <c r="J85" s="311"/>
      <c r="K85" s="311"/>
      <c r="L85" s="311"/>
      <c r="M85" s="317"/>
      <c r="N85" s="194"/>
      <c r="O85" s="194"/>
      <c r="P85" s="318">
        <f t="shared" si="0"/>
        <v>0</v>
      </c>
      <c r="Q85" s="318"/>
      <c r="R85" s="319"/>
      <c r="U85" s="63" t="s">
        <v>207</v>
      </c>
      <c r="V85" s="310"/>
      <c r="W85" s="310"/>
      <c r="X85" s="310"/>
      <c r="Y85" s="310"/>
      <c r="Z85" s="310"/>
      <c r="AA85" s="310"/>
      <c r="AB85" s="310"/>
      <c r="AC85" s="310"/>
      <c r="AD85" s="311"/>
      <c r="AE85" s="311"/>
      <c r="AF85" s="311"/>
      <c r="AG85" s="310"/>
      <c r="AH85" s="310"/>
      <c r="AI85" s="312"/>
      <c r="AJ85" s="313">
        <f t="shared" si="1"/>
        <v>0</v>
      </c>
      <c r="AK85" s="314"/>
      <c r="AL85" s="315"/>
    </row>
    <row r="86" spans="1:38" ht="13.95" customHeight="1" x14ac:dyDescent="0.3">
      <c r="A86" s="75" t="s">
        <v>190</v>
      </c>
      <c r="B86" s="310"/>
      <c r="C86" s="310"/>
      <c r="D86" s="310"/>
      <c r="E86" s="310"/>
      <c r="F86" s="310"/>
      <c r="G86" s="310"/>
      <c r="H86" s="310"/>
      <c r="I86" s="310"/>
      <c r="J86" s="311"/>
      <c r="K86" s="311"/>
      <c r="L86" s="311"/>
      <c r="M86" s="317"/>
      <c r="N86" s="194"/>
      <c r="O86" s="194"/>
      <c r="P86" s="318">
        <f t="shared" si="0"/>
        <v>0</v>
      </c>
      <c r="Q86" s="318"/>
      <c r="R86" s="319"/>
      <c r="U86" s="63" t="s">
        <v>208</v>
      </c>
      <c r="V86" s="310"/>
      <c r="W86" s="310"/>
      <c r="X86" s="310"/>
      <c r="Y86" s="310"/>
      <c r="Z86" s="310"/>
      <c r="AA86" s="310"/>
      <c r="AB86" s="310"/>
      <c r="AC86" s="310"/>
      <c r="AD86" s="311"/>
      <c r="AE86" s="311"/>
      <c r="AF86" s="311"/>
      <c r="AG86" s="310"/>
      <c r="AH86" s="310"/>
      <c r="AI86" s="312"/>
      <c r="AJ86" s="313">
        <f t="shared" si="1"/>
        <v>0</v>
      </c>
      <c r="AK86" s="314"/>
      <c r="AL86" s="315"/>
    </row>
    <row r="87" spans="1:38" ht="13.95" customHeight="1" x14ac:dyDescent="0.3">
      <c r="A87" s="75" t="s">
        <v>191</v>
      </c>
      <c r="B87" s="310"/>
      <c r="C87" s="310"/>
      <c r="D87" s="310"/>
      <c r="E87" s="310"/>
      <c r="F87" s="310"/>
      <c r="G87" s="310"/>
      <c r="H87" s="310"/>
      <c r="I87" s="310"/>
      <c r="J87" s="311"/>
      <c r="K87" s="311"/>
      <c r="L87" s="311"/>
      <c r="M87" s="317"/>
      <c r="N87" s="194"/>
      <c r="O87" s="194"/>
      <c r="P87" s="318">
        <f t="shared" si="0"/>
        <v>0</v>
      </c>
      <c r="Q87" s="318"/>
      <c r="R87" s="319"/>
      <c r="U87" s="63" t="s">
        <v>209</v>
      </c>
      <c r="V87" s="310"/>
      <c r="W87" s="310"/>
      <c r="X87" s="310"/>
      <c r="Y87" s="310"/>
      <c r="Z87" s="310"/>
      <c r="AA87" s="310"/>
      <c r="AB87" s="310"/>
      <c r="AC87" s="310"/>
      <c r="AD87" s="311"/>
      <c r="AE87" s="311"/>
      <c r="AF87" s="311"/>
      <c r="AG87" s="310"/>
      <c r="AH87" s="310"/>
      <c r="AI87" s="312"/>
      <c r="AJ87" s="313">
        <f t="shared" si="1"/>
        <v>0</v>
      </c>
      <c r="AK87" s="314"/>
      <c r="AL87" s="315"/>
    </row>
    <row r="88" spans="1:38" ht="13.95" customHeight="1" x14ac:dyDescent="0.3">
      <c r="A88" s="75" t="s">
        <v>192</v>
      </c>
      <c r="B88" s="310"/>
      <c r="C88" s="310"/>
      <c r="D88" s="310"/>
      <c r="E88" s="310"/>
      <c r="F88" s="310"/>
      <c r="G88" s="310"/>
      <c r="H88" s="310"/>
      <c r="I88" s="310"/>
      <c r="J88" s="311"/>
      <c r="K88" s="311"/>
      <c r="L88" s="311"/>
      <c r="M88" s="317"/>
      <c r="N88" s="194"/>
      <c r="O88" s="194"/>
      <c r="P88" s="318">
        <f t="shared" si="0"/>
        <v>0</v>
      </c>
      <c r="Q88" s="318"/>
      <c r="R88" s="319"/>
      <c r="U88" s="63" t="s">
        <v>210</v>
      </c>
      <c r="V88" s="310"/>
      <c r="W88" s="310"/>
      <c r="X88" s="310"/>
      <c r="Y88" s="310"/>
      <c r="Z88" s="310"/>
      <c r="AA88" s="310"/>
      <c r="AB88" s="310"/>
      <c r="AC88" s="310"/>
      <c r="AD88" s="311"/>
      <c r="AE88" s="311"/>
      <c r="AF88" s="311"/>
      <c r="AG88" s="310"/>
      <c r="AH88" s="310"/>
      <c r="AI88" s="312"/>
      <c r="AJ88" s="313">
        <f t="shared" si="1"/>
        <v>0</v>
      </c>
      <c r="AK88" s="314"/>
      <c r="AL88" s="315"/>
    </row>
    <row r="89" spans="1:38" ht="13.95" customHeight="1" x14ac:dyDescent="0.3">
      <c r="A89" s="75" t="s">
        <v>193</v>
      </c>
      <c r="B89" s="310"/>
      <c r="C89" s="310"/>
      <c r="D89" s="310"/>
      <c r="E89" s="310"/>
      <c r="F89" s="310"/>
      <c r="G89" s="310"/>
      <c r="H89" s="310"/>
      <c r="I89" s="310"/>
      <c r="J89" s="311"/>
      <c r="K89" s="311"/>
      <c r="L89" s="311"/>
      <c r="M89" s="317"/>
      <c r="N89" s="194"/>
      <c r="O89" s="194"/>
      <c r="P89" s="318">
        <f t="shared" si="0"/>
        <v>0</v>
      </c>
      <c r="Q89" s="318"/>
      <c r="R89" s="319"/>
      <c r="U89" s="63" t="s">
        <v>211</v>
      </c>
      <c r="V89" s="310"/>
      <c r="W89" s="310"/>
      <c r="X89" s="310"/>
      <c r="Y89" s="310"/>
      <c r="Z89" s="310"/>
      <c r="AA89" s="310"/>
      <c r="AB89" s="310"/>
      <c r="AC89" s="310"/>
      <c r="AD89" s="311"/>
      <c r="AE89" s="311"/>
      <c r="AF89" s="311"/>
      <c r="AG89" s="310"/>
      <c r="AH89" s="310"/>
      <c r="AI89" s="312"/>
      <c r="AJ89" s="313">
        <f t="shared" si="1"/>
        <v>0</v>
      </c>
      <c r="AK89" s="314"/>
      <c r="AL89" s="315"/>
    </row>
    <row r="90" spans="1:38" ht="13.95" customHeight="1" x14ac:dyDescent="0.3">
      <c r="A90" s="75" t="s">
        <v>194</v>
      </c>
      <c r="B90" s="310"/>
      <c r="C90" s="310"/>
      <c r="D90" s="310"/>
      <c r="E90" s="310"/>
      <c r="F90" s="310"/>
      <c r="G90" s="310"/>
      <c r="H90" s="310"/>
      <c r="I90" s="310"/>
      <c r="J90" s="311"/>
      <c r="K90" s="311"/>
      <c r="L90" s="311"/>
      <c r="M90" s="317"/>
      <c r="N90" s="194"/>
      <c r="O90" s="194"/>
      <c r="P90" s="318">
        <f t="shared" si="0"/>
        <v>0</v>
      </c>
      <c r="Q90" s="318"/>
      <c r="R90" s="319"/>
      <c r="U90" s="63" t="s">
        <v>212</v>
      </c>
      <c r="V90" s="310"/>
      <c r="W90" s="310"/>
      <c r="X90" s="310"/>
      <c r="Y90" s="310"/>
      <c r="Z90" s="310"/>
      <c r="AA90" s="310"/>
      <c r="AB90" s="310"/>
      <c r="AC90" s="310"/>
      <c r="AD90" s="311"/>
      <c r="AE90" s="311"/>
      <c r="AF90" s="311"/>
      <c r="AG90" s="310"/>
      <c r="AH90" s="310"/>
      <c r="AI90" s="312"/>
      <c r="AJ90" s="313">
        <f t="shared" si="1"/>
        <v>0</v>
      </c>
      <c r="AK90" s="314"/>
      <c r="AL90" s="315"/>
    </row>
    <row r="91" spans="1:38" ht="13.95" customHeight="1" x14ac:dyDescent="0.3">
      <c r="A91" s="75" t="s">
        <v>195</v>
      </c>
      <c r="B91" s="310"/>
      <c r="C91" s="310"/>
      <c r="D91" s="310"/>
      <c r="E91" s="310"/>
      <c r="F91" s="310"/>
      <c r="G91" s="310"/>
      <c r="H91" s="310"/>
      <c r="I91" s="310"/>
      <c r="J91" s="311"/>
      <c r="K91" s="311"/>
      <c r="L91" s="311"/>
      <c r="M91" s="317"/>
      <c r="N91" s="194"/>
      <c r="O91" s="194"/>
      <c r="P91" s="318">
        <f t="shared" si="0"/>
        <v>0</v>
      </c>
      <c r="Q91" s="318"/>
      <c r="R91" s="319"/>
      <c r="U91" s="63" t="s">
        <v>213</v>
      </c>
      <c r="V91" s="310"/>
      <c r="W91" s="310"/>
      <c r="X91" s="310"/>
      <c r="Y91" s="310"/>
      <c r="Z91" s="310"/>
      <c r="AA91" s="310"/>
      <c r="AB91" s="310"/>
      <c r="AC91" s="310"/>
      <c r="AD91" s="311"/>
      <c r="AE91" s="311"/>
      <c r="AF91" s="311"/>
      <c r="AG91" s="310"/>
      <c r="AH91" s="310"/>
      <c r="AI91" s="312"/>
      <c r="AJ91" s="313">
        <f t="shared" si="1"/>
        <v>0</v>
      </c>
      <c r="AK91" s="314"/>
      <c r="AL91" s="315"/>
    </row>
    <row r="92" spans="1:38" ht="13.95" customHeight="1" thickBot="1" x14ac:dyDescent="0.35">
      <c r="A92" s="76" t="s">
        <v>196</v>
      </c>
      <c r="B92" s="328"/>
      <c r="C92" s="328"/>
      <c r="D92" s="328"/>
      <c r="E92" s="328"/>
      <c r="F92" s="328"/>
      <c r="G92" s="328"/>
      <c r="H92" s="328"/>
      <c r="I92" s="328"/>
      <c r="J92" s="329"/>
      <c r="K92" s="329"/>
      <c r="L92" s="329"/>
      <c r="M92" s="330"/>
      <c r="N92" s="331"/>
      <c r="O92" s="331"/>
      <c r="P92" s="332">
        <f t="shared" si="0"/>
        <v>0</v>
      </c>
      <c r="Q92" s="332"/>
      <c r="R92" s="333"/>
      <c r="U92" s="78" t="s">
        <v>214</v>
      </c>
      <c r="V92" s="394"/>
      <c r="W92" s="394"/>
      <c r="X92" s="394"/>
      <c r="Y92" s="394"/>
      <c r="Z92" s="394"/>
      <c r="AA92" s="394"/>
      <c r="AB92" s="394"/>
      <c r="AC92" s="394"/>
      <c r="AD92" s="395"/>
      <c r="AE92" s="395"/>
      <c r="AF92" s="395"/>
      <c r="AG92" s="394"/>
      <c r="AH92" s="394"/>
      <c r="AI92" s="396"/>
      <c r="AJ92" s="397">
        <f t="shared" si="1"/>
        <v>0</v>
      </c>
      <c r="AK92" s="398"/>
      <c r="AL92" s="399"/>
    </row>
    <row r="93" spans="1:38" ht="13.95" customHeight="1" thickBot="1" x14ac:dyDescent="0.35">
      <c r="J93" s="8"/>
      <c r="K93" s="8"/>
      <c r="L93" s="54" t="s">
        <v>128</v>
      </c>
      <c r="M93" s="340" t="s">
        <v>201</v>
      </c>
      <c r="N93" s="340"/>
      <c r="O93" s="341"/>
      <c r="P93" s="342">
        <f>SUM(P78:R92)</f>
        <v>0</v>
      </c>
      <c r="Q93" s="343"/>
      <c r="R93" s="344"/>
      <c r="U93" s="83" t="s">
        <v>215</v>
      </c>
      <c r="V93" s="386" t="s">
        <v>165</v>
      </c>
      <c r="W93" s="386"/>
      <c r="X93" s="386"/>
      <c r="Y93" s="386"/>
      <c r="Z93" s="386" t="s">
        <v>266</v>
      </c>
      <c r="AA93" s="386"/>
      <c r="AB93" s="386"/>
      <c r="AC93" s="386"/>
      <c r="AD93" s="386"/>
      <c r="AE93" s="386"/>
      <c r="AF93" s="386"/>
      <c r="AG93" s="386"/>
      <c r="AH93" s="386"/>
      <c r="AI93" s="387"/>
      <c r="AJ93" s="388">
        <f>SUM(AJ78:AL92)</f>
        <v>0</v>
      </c>
      <c r="AK93" s="389"/>
      <c r="AL93" s="390"/>
    </row>
    <row r="94" spans="1:38" ht="13.95" customHeight="1" thickBot="1" x14ac:dyDescent="0.35">
      <c r="U94" s="77" t="s">
        <v>73</v>
      </c>
      <c r="V94" s="334" t="s">
        <v>176</v>
      </c>
      <c r="W94" s="334"/>
      <c r="X94" s="334"/>
      <c r="Y94" s="334"/>
      <c r="Z94" s="334" t="s">
        <v>300</v>
      </c>
      <c r="AA94" s="334"/>
      <c r="AB94" s="334"/>
      <c r="AC94" s="334"/>
      <c r="AD94" s="334"/>
      <c r="AE94" s="334"/>
      <c r="AF94" s="334"/>
      <c r="AG94" s="334"/>
      <c r="AH94" s="334"/>
      <c r="AI94" s="385"/>
      <c r="AJ94" s="391" t="str">
        <f>IF(AJ93=0,"0.000",AJ93/I21)</f>
        <v>0.000</v>
      </c>
      <c r="AK94" s="392"/>
      <c r="AL94" s="393"/>
    </row>
    <row r="95" spans="1:38" ht="13.95" customHeight="1" x14ac:dyDescent="0.3"/>
    <row r="96" spans="1:38" ht="13.95" customHeight="1" thickBot="1" x14ac:dyDescent="0.35"/>
    <row r="97" spans="1:32" ht="13.95" customHeight="1" thickBot="1" x14ac:dyDescent="0.35">
      <c r="A97" s="54" t="s">
        <v>52</v>
      </c>
      <c r="B97" s="58" t="s">
        <v>255</v>
      </c>
      <c r="C97" s="50"/>
      <c r="D97" s="50"/>
      <c r="E97" s="50"/>
      <c r="F97" s="50"/>
      <c r="G97" s="96" t="s">
        <v>291</v>
      </c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1"/>
    </row>
    <row r="98" spans="1:32" ht="13.95" customHeight="1" x14ac:dyDescent="0.3">
      <c r="A98" s="82" t="s">
        <v>122</v>
      </c>
      <c r="B98" s="336" t="s">
        <v>123</v>
      </c>
      <c r="C98" s="336"/>
      <c r="D98" s="336"/>
      <c r="E98" s="336"/>
      <c r="F98" s="336"/>
      <c r="G98" s="336"/>
      <c r="H98" s="336"/>
      <c r="I98" s="336"/>
      <c r="J98" s="336"/>
      <c r="K98" s="336"/>
      <c r="L98" s="337" t="s">
        <v>166</v>
      </c>
      <c r="M98" s="338"/>
      <c r="N98" s="338"/>
      <c r="O98" s="338"/>
      <c r="P98" s="338"/>
      <c r="Q98" s="338"/>
      <c r="R98" s="338"/>
      <c r="S98" s="338"/>
      <c r="T98" s="338"/>
      <c r="U98" s="339"/>
      <c r="V98" s="336" t="s">
        <v>167</v>
      </c>
      <c r="W98" s="336"/>
      <c r="X98" s="205" t="s">
        <v>126</v>
      </c>
      <c r="Y98" s="335"/>
      <c r="Z98" s="335"/>
      <c r="AA98" s="205" t="s">
        <v>168</v>
      </c>
      <c r="AB98" s="335"/>
      <c r="AC98" s="335"/>
      <c r="AD98" s="336" t="s">
        <v>164</v>
      </c>
      <c r="AE98" s="336"/>
      <c r="AF98" s="379"/>
    </row>
    <row r="99" spans="1:32" ht="13.95" customHeight="1" x14ac:dyDescent="0.3">
      <c r="A99" s="61" t="s">
        <v>54</v>
      </c>
      <c r="B99" s="194"/>
      <c r="C99" s="194"/>
      <c r="D99" s="194"/>
      <c r="E99" s="194"/>
      <c r="F99" s="194"/>
      <c r="G99" s="194"/>
      <c r="H99" s="194"/>
      <c r="I99" s="194"/>
      <c r="J99" s="194"/>
      <c r="K99" s="194"/>
      <c r="L99" s="151"/>
      <c r="M99" s="152"/>
      <c r="N99" s="349" t="s">
        <v>124</v>
      </c>
      <c r="O99" s="349"/>
      <c r="P99" s="131"/>
      <c r="Q99" s="97" t="s">
        <v>169</v>
      </c>
      <c r="R99" s="351">
        <f t="shared" ref="R99:R133" si="2">L99*P99</f>
        <v>0</v>
      </c>
      <c r="S99" s="352"/>
      <c r="T99" s="349" t="s">
        <v>125</v>
      </c>
      <c r="U99" s="350"/>
      <c r="V99" s="353"/>
      <c r="W99" s="353"/>
      <c r="X99" s="345" t="str">
        <f>IF(V99="","0.0",(3600/R99*V99))</f>
        <v>0.0</v>
      </c>
      <c r="Y99" s="345"/>
      <c r="Z99" s="345"/>
      <c r="AA99" s="346"/>
      <c r="AB99" s="346"/>
      <c r="AC99" s="346"/>
      <c r="AD99" s="347">
        <f>IF(AA99="",0,AA99/X99)</f>
        <v>0</v>
      </c>
      <c r="AE99" s="347"/>
      <c r="AF99" s="348"/>
    </row>
    <row r="100" spans="1:32" ht="13.95" customHeight="1" x14ac:dyDescent="0.3">
      <c r="A100" s="61" t="s">
        <v>177</v>
      </c>
      <c r="B100" s="194"/>
      <c r="C100" s="194"/>
      <c r="D100" s="194"/>
      <c r="E100" s="194"/>
      <c r="F100" s="194"/>
      <c r="G100" s="194"/>
      <c r="H100" s="194"/>
      <c r="I100" s="194"/>
      <c r="J100" s="194"/>
      <c r="K100" s="194"/>
      <c r="L100" s="151"/>
      <c r="M100" s="152"/>
      <c r="N100" s="349" t="s">
        <v>124</v>
      </c>
      <c r="O100" s="349"/>
      <c r="P100" s="131"/>
      <c r="Q100" s="97" t="s">
        <v>169</v>
      </c>
      <c r="R100" s="351">
        <f t="shared" si="2"/>
        <v>0</v>
      </c>
      <c r="S100" s="352"/>
      <c r="T100" s="349" t="s">
        <v>125</v>
      </c>
      <c r="U100" s="350"/>
      <c r="V100" s="353"/>
      <c r="W100" s="353"/>
      <c r="X100" s="345" t="str">
        <f t="shared" ref="X100:X133" si="3">IF(V100="","0.0",(3600/R100*V100))</f>
        <v>0.0</v>
      </c>
      <c r="Y100" s="345"/>
      <c r="Z100" s="345"/>
      <c r="AA100" s="346"/>
      <c r="AB100" s="346"/>
      <c r="AC100" s="346"/>
      <c r="AD100" s="347">
        <f t="shared" ref="AD100:AD133" si="4">IF(AA100="",0,AA100/X100)</f>
        <v>0</v>
      </c>
      <c r="AE100" s="347"/>
      <c r="AF100" s="348"/>
    </row>
    <row r="101" spans="1:32" ht="13.95" customHeight="1" x14ac:dyDescent="0.3">
      <c r="A101" s="61" t="s">
        <v>220</v>
      </c>
      <c r="B101" s="194"/>
      <c r="C101" s="194"/>
      <c r="D101" s="194"/>
      <c r="E101" s="194"/>
      <c r="F101" s="194"/>
      <c r="G101" s="194"/>
      <c r="H101" s="194"/>
      <c r="I101" s="194"/>
      <c r="J101" s="194"/>
      <c r="K101" s="194"/>
      <c r="L101" s="151"/>
      <c r="M101" s="152"/>
      <c r="N101" s="349" t="s">
        <v>124</v>
      </c>
      <c r="O101" s="349"/>
      <c r="P101" s="131"/>
      <c r="Q101" s="97" t="s">
        <v>169</v>
      </c>
      <c r="R101" s="351">
        <f t="shared" si="2"/>
        <v>0</v>
      </c>
      <c r="S101" s="352"/>
      <c r="T101" s="349" t="s">
        <v>125</v>
      </c>
      <c r="U101" s="350"/>
      <c r="V101" s="353"/>
      <c r="W101" s="353"/>
      <c r="X101" s="345" t="str">
        <f t="shared" si="3"/>
        <v>0.0</v>
      </c>
      <c r="Y101" s="345"/>
      <c r="Z101" s="345"/>
      <c r="AA101" s="346"/>
      <c r="AB101" s="346"/>
      <c r="AC101" s="346"/>
      <c r="AD101" s="347">
        <f t="shared" si="4"/>
        <v>0</v>
      </c>
      <c r="AE101" s="347"/>
      <c r="AF101" s="348"/>
    </row>
    <row r="102" spans="1:32" ht="13.95" customHeight="1" x14ac:dyDescent="0.3">
      <c r="A102" s="61" t="s">
        <v>221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51"/>
      <c r="M102" s="152"/>
      <c r="N102" s="349" t="s">
        <v>124</v>
      </c>
      <c r="O102" s="349"/>
      <c r="P102" s="131"/>
      <c r="Q102" s="97" t="s">
        <v>169</v>
      </c>
      <c r="R102" s="351">
        <f t="shared" si="2"/>
        <v>0</v>
      </c>
      <c r="S102" s="352"/>
      <c r="T102" s="349" t="s">
        <v>125</v>
      </c>
      <c r="U102" s="350"/>
      <c r="V102" s="353"/>
      <c r="W102" s="353"/>
      <c r="X102" s="345" t="str">
        <f t="shared" si="3"/>
        <v>0.0</v>
      </c>
      <c r="Y102" s="345"/>
      <c r="Z102" s="345"/>
      <c r="AA102" s="346"/>
      <c r="AB102" s="346"/>
      <c r="AC102" s="346"/>
      <c r="AD102" s="347">
        <f t="shared" si="4"/>
        <v>0</v>
      </c>
      <c r="AE102" s="347"/>
      <c r="AF102" s="348"/>
    </row>
    <row r="103" spans="1:32" ht="13.95" customHeight="1" x14ac:dyDescent="0.3">
      <c r="A103" s="61" t="s">
        <v>222</v>
      </c>
      <c r="B103" s="194"/>
      <c r="C103" s="194"/>
      <c r="D103" s="194"/>
      <c r="E103" s="194"/>
      <c r="F103" s="194"/>
      <c r="G103" s="194"/>
      <c r="H103" s="194"/>
      <c r="I103" s="194"/>
      <c r="J103" s="194"/>
      <c r="K103" s="194"/>
      <c r="L103" s="151"/>
      <c r="M103" s="152"/>
      <c r="N103" s="349" t="s">
        <v>124</v>
      </c>
      <c r="O103" s="349"/>
      <c r="P103" s="131"/>
      <c r="Q103" s="97" t="s">
        <v>169</v>
      </c>
      <c r="R103" s="351">
        <f t="shared" si="2"/>
        <v>0</v>
      </c>
      <c r="S103" s="352"/>
      <c r="T103" s="349" t="s">
        <v>125</v>
      </c>
      <c r="U103" s="350"/>
      <c r="V103" s="353"/>
      <c r="W103" s="353"/>
      <c r="X103" s="345" t="str">
        <f t="shared" si="3"/>
        <v>0.0</v>
      </c>
      <c r="Y103" s="345"/>
      <c r="Z103" s="345"/>
      <c r="AA103" s="346"/>
      <c r="AB103" s="346"/>
      <c r="AC103" s="346"/>
      <c r="AD103" s="347">
        <f t="shared" si="4"/>
        <v>0</v>
      </c>
      <c r="AE103" s="347"/>
      <c r="AF103" s="348"/>
    </row>
    <row r="104" spans="1:32" ht="13.95" customHeight="1" x14ac:dyDescent="0.3">
      <c r="A104" s="61" t="s">
        <v>223</v>
      </c>
      <c r="B104" s="194"/>
      <c r="C104" s="194"/>
      <c r="D104" s="194"/>
      <c r="E104" s="194"/>
      <c r="F104" s="194"/>
      <c r="G104" s="194"/>
      <c r="H104" s="194"/>
      <c r="I104" s="194"/>
      <c r="J104" s="194"/>
      <c r="K104" s="194"/>
      <c r="L104" s="151"/>
      <c r="M104" s="152"/>
      <c r="N104" s="349" t="s">
        <v>124</v>
      </c>
      <c r="O104" s="349"/>
      <c r="P104" s="131"/>
      <c r="Q104" s="97" t="s">
        <v>169</v>
      </c>
      <c r="R104" s="351">
        <f t="shared" si="2"/>
        <v>0</v>
      </c>
      <c r="S104" s="352"/>
      <c r="T104" s="349" t="s">
        <v>125</v>
      </c>
      <c r="U104" s="350"/>
      <c r="V104" s="353"/>
      <c r="W104" s="353"/>
      <c r="X104" s="345" t="str">
        <f t="shared" si="3"/>
        <v>0.0</v>
      </c>
      <c r="Y104" s="345"/>
      <c r="Z104" s="345"/>
      <c r="AA104" s="346"/>
      <c r="AB104" s="346"/>
      <c r="AC104" s="346"/>
      <c r="AD104" s="347">
        <f t="shared" si="4"/>
        <v>0</v>
      </c>
      <c r="AE104" s="347"/>
      <c r="AF104" s="348"/>
    </row>
    <row r="105" spans="1:32" ht="13.95" customHeight="1" x14ac:dyDescent="0.3">
      <c r="A105" s="61" t="s">
        <v>224</v>
      </c>
      <c r="B105" s="194"/>
      <c r="C105" s="194"/>
      <c r="D105" s="194"/>
      <c r="E105" s="194"/>
      <c r="F105" s="194"/>
      <c r="G105" s="194"/>
      <c r="H105" s="194"/>
      <c r="I105" s="194"/>
      <c r="J105" s="194"/>
      <c r="K105" s="194"/>
      <c r="L105" s="151"/>
      <c r="M105" s="152"/>
      <c r="N105" s="349" t="s">
        <v>124</v>
      </c>
      <c r="O105" s="349"/>
      <c r="P105" s="131"/>
      <c r="Q105" s="97" t="s">
        <v>169</v>
      </c>
      <c r="R105" s="351">
        <f t="shared" si="2"/>
        <v>0</v>
      </c>
      <c r="S105" s="352"/>
      <c r="T105" s="349" t="s">
        <v>125</v>
      </c>
      <c r="U105" s="350"/>
      <c r="V105" s="353"/>
      <c r="W105" s="353"/>
      <c r="X105" s="345" t="str">
        <f t="shared" si="3"/>
        <v>0.0</v>
      </c>
      <c r="Y105" s="345"/>
      <c r="Z105" s="345"/>
      <c r="AA105" s="346"/>
      <c r="AB105" s="346"/>
      <c r="AC105" s="346"/>
      <c r="AD105" s="347">
        <f t="shared" si="4"/>
        <v>0</v>
      </c>
      <c r="AE105" s="347"/>
      <c r="AF105" s="348"/>
    </row>
    <row r="106" spans="1:32" ht="13.95" customHeight="1" x14ac:dyDescent="0.3">
      <c r="A106" s="61" t="s">
        <v>225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51"/>
      <c r="M106" s="152"/>
      <c r="N106" s="349" t="s">
        <v>124</v>
      </c>
      <c r="O106" s="349"/>
      <c r="P106" s="131"/>
      <c r="Q106" s="97" t="s">
        <v>169</v>
      </c>
      <c r="R106" s="351">
        <f t="shared" si="2"/>
        <v>0</v>
      </c>
      <c r="S106" s="352"/>
      <c r="T106" s="349" t="s">
        <v>125</v>
      </c>
      <c r="U106" s="350"/>
      <c r="V106" s="353"/>
      <c r="W106" s="353"/>
      <c r="X106" s="345" t="str">
        <f t="shared" si="3"/>
        <v>0.0</v>
      </c>
      <c r="Y106" s="345"/>
      <c r="Z106" s="345"/>
      <c r="AA106" s="346"/>
      <c r="AB106" s="346"/>
      <c r="AC106" s="346"/>
      <c r="AD106" s="347">
        <f t="shared" si="4"/>
        <v>0</v>
      </c>
      <c r="AE106" s="347"/>
      <c r="AF106" s="348"/>
    </row>
    <row r="107" spans="1:32" ht="13.95" customHeight="1" x14ac:dyDescent="0.3">
      <c r="A107" s="61" t="s">
        <v>226</v>
      </c>
      <c r="B107" s="194"/>
      <c r="C107" s="194"/>
      <c r="D107" s="194"/>
      <c r="E107" s="194"/>
      <c r="F107" s="194"/>
      <c r="G107" s="194"/>
      <c r="H107" s="194"/>
      <c r="I107" s="194"/>
      <c r="J107" s="194"/>
      <c r="K107" s="194"/>
      <c r="L107" s="151"/>
      <c r="M107" s="152"/>
      <c r="N107" s="349" t="s">
        <v>124</v>
      </c>
      <c r="O107" s="349"/>
      <c r="P107" s="131"/>
      <c r="Q107" s="97" t="s">
        <v>169</v>
      </c>
      <c r="R107" s="351">
        <f t="shared" si="2"/>
        <v>0</v>
      </c>
      <c r="S107" s="352"/>
      <c r="T107" s="349" t="s">
        <v>125</v>
      </c>
      <c r="U107" s="350"/>
      <c r="V107" s="353"/>
      <c r="W107" s="353"/>
      <c r="X107" s="345" t="str">
        <f t="shared" si="3"/>
        <v>0.0</v>
      </c>
      <c r="Y107" s="345"/>
      <c r="Z107" s="345"/>
      <c r="AA107" s="346"/>
      <c r="AB107" s="346"/>
      <c r="AC107" s="346"/>
      <c r="AD107" s="347">
        <f t="shared" si="4"/>
        <v>0</v>
      </c>
      <c r="AE107" s="347"/>
      <c r="AF107" s="348"/>
    </row>
    <row r="108" spans="1:32" ht="13.95" customHeight="1" x14ac:dyDescent="0.3">
      <c r="A108" s="61" t="s">
        <v>227</v>
      </c>
      <c r="B108" s="194"/>
      <c r="C108" s="194"/>
      <c r="D108" s="194"/>
      <c r="E108" s="194"/>
      <c r="F108" s="194"/>
      <c r="G108" s="194"/>
      <c r="H108" s="194"/>
      <c r="I108" s="194"/>
      <c r="J108" s="194"/>
      <c r="K108" s="194"/>
      <c r="L108" s="151"/>
      <c r="M108" s="152"/>
      <c r="N108" s="349" t="s">
        <v>124</v>
      </c>
      <c r="O108" s="349"/>
      <c r="P108" s="131"/>
      <c r="Q108" s="97" t="s">
        <v>169</v>
      </c>
      <c r="R108" s="351">
        <f t="shared" si="2"/>
        <v>0</v>
      </c>
      <c r="S108" s="352"/>
      <c r="T108" s="349" t="s">
        <v>125</v>
      </c>
      <c r="U108" s="350"/>
      <c r="V108" s="353"/>
      <c r="W108" s="353"/>
      <c r="X108" s="345" t="str">
        <f t="shared" si="3"/>
        <v>0.0</v>
      </c>
      <c r="Y108" s="345"/>
      <c r="Z108" s="345"/>
      <c r="AA108" s="346"/>
      <c r="AB108" s="346"/>
      <c r="AC108" s="346"/>
      <c r="AD108" s="347">
        <f t="shared" si="4"/>
        <v>0</v>
      </c>
      <c r="AE108" s="347"/>
      <c r="AF108" s="348"/>
    </row>
    <row r="109" spans="1:32" ht="13.95" customHeight="1" x14ac:dyDescent="0.3">
      <c r="A109" s="61" t="s">
        <v>228</v>
      </c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51"/>
      <c r="M109" s="152"/>
      <c r="N109" s="349" t="s">
        <v>124</v>
      </c>
      <c r="O109" s="349"/>
      <c r="P109" s="131"/>
      <c r="Q109" s="97" t="s">
        <v>169</v>
      </c>
      <c r="R109" s="351">
        <f t="shared" si="2"/>
        <v>0</v>
      </c>
      <c r="S109" s="352"/>
      <c r="T109" s="349" t="s">
        <v>125</v>
      </c>
      <c r="U109" s="350"/>
      <c r="V109" s="353"/>
      <c r="W109" s="353"/>
      <c r="X109" s="345" t="str">
        <f t="shared" si="3"/>
        <v>0.0</v>
      </c>
      <c r="Y109" s="345"/>
      <c r="Z109" s="345"/>
      <c r="AA109" s="346"/>
      <c r="AB109" s="346"/>
      <c r="AC109" s="346"/>
      <c r="AD109" s="347">
        <f t="shared" si="4"/>
        <v>0</v>
      </c>
      <c r="AE109" s="347"/>
      <c r="AF109" s="348"/>
    </row>
    <row r="110" spans="1:32" ht="13.95" customHeight="1" x14ac:dyDescent="0.3">
      <c r="A110" s="61" t="s">
        <v>229</v>
      </c>
      <c r="B110" s="194"/>
      <c r="C110" s="194"/>
      <c r="D110" s="194"/>
      <c r="E110" s="194"/>
      <c r="F110" s="194"/>
      <c r="G110" s="194"/>
      <c r="H110" s="194"/>
      <c r="I110" s="194"/>
      <c r="J110" s="194"/>
      <c r="K110" s="194"/>
      <c r="L110" s="151"/>
      <c r="M110" s="152"/>
      <c r="N110" s="349" t="s">
        <v>124</v>
      </c>
      <c r="O110" s="349"/>
      <c r="P110" s="131"/>
      <c r="Q110" s="97" t="s">
        <v>169</v>
      </c>
      <c r="R110" s="351">
        <f t="shared" si="2"/>
        <v>0</v>
      </c>
      <c r="S110" s="352"/>
      <c r="T110" s="349" t="s">
        <v>125</v>
      </c>
      <c r="U110" s="350"/>
      <c r="V110" s="353"/>
      <c r="W110" s="353"/>
      <c r="X110" s="345" t="str">
        <f t="shared" si="3"/>
        <v>0.0</v>
      </c>
      <c r="Y110" s="345"/>
      <c r="Z110" s="345"/>
      <c r="AA110" s="346"/>
      <c r="AB110" s="346"/>
      <c r="AC110" s="346"/>
      <c r="AD110" s="347">
        <f t="shared" si="4"/>
        <v>0</v>
      </c>
      <c r="AE110" s="347"/>
      <c r="AF110" s="348"/>
    </row>
    <row r="111" spans="1:32" ht="13.95" customHeight="1" x14ac:dyDescent="0.3">
      <c r="A111" s="61" t="s">
        <v>230</v>
      </c>
      <c r="B111" s="194"/>
      <c r="C111" s="194"/>
      <c r="D111" s="194"/>
      <c r="E111" s="194"/>
      <c r="F111" s="194"/>
      <c r="G111" s="194"/>
      <c r="H111" s="194"/>
      <c r="I111" s="194"/>
      <c r="J111" s="194"/>
      <c r="K111" s="194"/>
      <c r="L111" s="151"/>
      <c r="M111" s="152"/>
      <c r="N111" s="349" t="s">
        <v>124</v>
      </c>
      <c r="O111" s="349"/>
      <c r="P111" s="131"/>
      <c r="Q111" s="97" t="s">
        <v>169</v>
      </c>
      <c r="R111" s="351">
        <f t="shared" si="2"/>
        <v>0</v>
      </c>
      <c r="S111" s="352"/>
      <c r="T111" s="349" t="s">
        <v>125</v>
      </c>
      <c r="U111" s="350"/>
      <c r="V111" s="353"/>
      <c r="W111" s="353"/>
      <c r="X111" s="345" t="str">
        <f t="shared" si="3"/>
        <v>0.0</v>
      </c>
      <c r="Y111" s="345"/>
      <c r="Z111" s="345"/>
      <c r="AA111" s="346"/>
      <c r="AB111" s="346"/>
      <c r="AC111" s="346"/>
      <c r="AD111" s="347">
        <f t="shared" si="4"/>
        <v>0</v>
      </c>
      <c r="AE111" s="347"/>
      <c r="AF111" s="348"/>
    </row>
    <row r="112" spans="1:32" ht="13.95" customHeight="1" x14ac:dyDescent="0.3">
      <c r="A112" s="61" t="s">
        <v>231</v>
      </c>
      <c r="B112" s="194"/>
      <c r="C112" s="194"/>
      <c r="D112" s="194"/>
      <c r="E112" s="194"/>
      <c r="F112" s="194"/>
      <c r="G112" s="194"/>
      <c r="H112" s="194"/>
      <c r="I112" s="194"/>
      <c r="J112" s="194"/>
      <c r="K112" s="194"/>
      <c r="L112" s="151"/>
      <c r="M112" s="152"/>
      <c r="N112" s="349" t="s">
        <v>124</v>
      </c>
      <c r="O112" s="349"/>
      <c r="P112" s="131"/>
      <c r="Q112" s="97" t="s">
        <v>169</v>
      </c>
      <c r="R112" s="351">
        <f t="shared" si="2"/>
        <v>0</v>
      </c>
      <c r="S112" s="352"/>
      <c r="T112" s="349" t="s">
        <v>125</v>
      </c>
      <c r="U112" s="350"/>
      <c r="V112" s="353"/>
      <c r="W112" s="353"/>
      <c r="X112" s="345" t="str">
        <f t="shared" si="3"/>
        <v>0.0</v>
      </c>
      <c r="Y112" s="345"/>
      <c r="Z112" s="345"/>
      <c r="AA112" s="346"/>
      <c r="AB112" s="346"/>
      <c r="AC112" s="346"/>
      <c r="AD112" s="347">
        <f t="shared" si="4"/>
        <v>0</v>
      </c>
      <c r="AE112" s="347"/>
      <c r="AF112" s="348"/>
    </row>
    <row r="113" spans="1:32" ht="13.95" customHeight="1" x14ac:dyDescent="0.3">
      <c r="A113" s="61" t="s">
        <v>232</v>
      </c>
      <c r="B113" s="194"/>
      <c r="C113" s="194"/>
      <c r="D113" s="194"/>
      <c r="E113" s="194"/>
      <c r="F113" s="194"/>
      <c r="G113" s="194"/>
      <c r="H113" s="194"/>
      <c r="I113" s="194"/>
      <c r="J113" s="194"/>
      <c r="K113" s="194"/>
      <c r="L113" s="151"/>
      <c r="M113" s="152"/>
      <c r="N113" s="349" t="s">
        <v>124</v>
      </c>
      <c r="O113" s="349"/>
      <c r="P113" s="131"/>
      <c r="Q113" s="97" t="s">
        <v>169</v>
      </c>
      <c r="R113" s="351">
        <f t="shared" si="2"/>
        <v>0</v>
      </c>
      <c r="S113" s="352"/>
      <c r="T113" s="349" t="s">
        <v>125</v>
      </c>
      <c r="U113" s="350"/>
      <c r="V113" s="353"/>
      <c r="W113" s="353"/>
      <c r="X113" s="345" t="str">
        <f t="shared" si="3"/>
        <v>0.0</v>
      </c>
      <c r="Y113" s="345"/>
      <c r="Z113" s="345"/>
      <c r="AA113" s="346"/>
      <c r="AB113" s="346"/>
      <c r="AC113" s="346"/>
      <c r="AD113" s="347">
        <f t="shared" si="4"/>
        <v>0</v>
      </c>
      <c r="AE113" s="347"/>
      <c r="AF113" s="348"/>
    </row>
    <row r="114" spans="1:32" ht="13.95" customHeight="1" x14ac:dyDescent="0.3">
      <c r="A114" s="61" t="s">
        <v>233</v>
      </c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51"/>
      <c r="M114" s="152"/>
      <c r="N114" s="349" t="s">
        <v>124</v>
      </c>
      <c r="O114" s="349"/>
      <c r="P114" s="131"/>
      <c r="Q114" s="97" t="s">
        <v>169</v>
      </c>
      <c r="R114" s="351">
        <f t="shared" si="2"/>
        <v>0</v>
      </c>
      <c r="S114" s="352"/>
      <c r="T114" s="349" t="s">
        <v>125</v>
      </c>
      <c r="U114" s="350"/>
      <c r="V114" s="353"/>
      <c r="W114" s="353"/>
      <c r="X114" s="345" t="str">
        <f t="shared" si="3"/>
        <v>0.0</v>
      </c>
      <c r="Y114" s="345"/>
      <c r="Z114" s="345"/>
      <c r="AA114" s="346"/>
      <c r="AB114" s="346"/>
      <c r="AC114" s="346"/>
      <c r="AD114" s="347">
        <f t="shared" si="4"/>
        <v>0</v>
      </c>
      <c r="AE114" s="347"/>
      <c r="AF114" s="348"/>
    </row>
    <row r="115" spans="1:32" ht="13.95" customHeight="1" x14ac:dyDescent="0.3">
      <c r="A115" s="61" t="s">
        <v>234</v>
      </c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51"/>
      <c r="M115" s="152"/>
      <c r="N115" s="349" t="s">
        <v>124</v>
      </c>
      <c r="O115" s="349"/>
      <c r="P115" s="131"/>
      <c r="Q115" s="97" t="s">
        <v>169</v>
      </c>
      <c r="R115" s="351">
        <f t="shared" si="2"/>
        <v>0</v>
      </c>
      <c r="S115" s="352"/>
      <c r="T115" s="349" t="s">
        <v>125</v>
      </c>
      <c r="U115" s="350"/>
      <c r="V115" s="353"/>
      <c r="W115" s="353"/>
      <c r="X115" s="345" t="str">
        <f t="shared" si="3"/>
        <v>0.0</v>
      </c>
      <c r="Y115" s="345"/>
      <c r="Z115" s="345"/>
      <c r="AA115" s="346"/>
      <c r="AB115" s="346"/>
      <c r="AC115" s="346"/>
      <c r="AD115" s="347">
        <f t="shared" si="4"/>
        <v>0</v>
      </c>
      <c r="AE115" s="347"/>
      <c r="AF115" s="348"/>
    </row>
    <row r="116" spans="1:32" ht="13.95" customHeight="1" x14ac:dyDescent="0.3">
      <c r="A116" s="61" t="s">
        <v>235</v>
      </c>
      <c r="B116" s="194"/>
      <c r="C116" s="194"/>
      <c r="D116" s="194"/>
      <c r="E116" s="194"/>
      <c r="F116" s="194"/>
      <c r="G116" s="194"/>
      <c r="H116" s="194"/>
      <c r="I116" s="194"/>
      <c r="J116" s="194"/>
      <c r="K116" s="194"/>
      <c r="L116" s="151"/>
      <c r="M116" s="152"/>
      <c r="N116" s="349" t="s">
        <v>124</v>
      </c>
      <c r="O116" s="349"/>
      <c r="P116" s="131"/>
      <c r="Q116" s="97" t="s">
        <v>169</v>
      </c>
      <c r="R116" s="351">
        <f t="shared" si="2"/>
        <v>0</v>
      </c>
      <c r="S116" s="352"/>
      <c r="T116" s="349" t="s">
        <v>125</v>
      </c>
      <c r="U116" s="350"/>
      <c r="V116" s="353"/>
      <c r="W116" s="353"/>
      <c r="X116" s="345" t="str">
        <f t="shared" si="3"/>
        <v>0.0</v>
      </c>
      <c r="Y116" s="345"/>
      <c r="Z116" s="345"/>
      <c r="AA116" s="346"/>
      <c r="AB116" s="346"/>
      <c r="AC116" s="346"/>
      <c r="AD116" s="347">
        <f t="shared" si="4"/>
        <v>0</v>
      </c>
      <c r="AE116" s="347"/>
      <c r="AF116" s="348"/>
    </row>
    <row r="117" spans="1:32" ht="13.95" customHeight="1" x14ac:dyDescent="0.3">
      <c r="A117" s="61" t="s">
        <v>236</v>
      </c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  <c r="L117" s="151"/>
      <c r="M117" s="152"/>
      <c r="N117" s="349" t="s">
        <v>124</v>
      </c>
      <c r="O117" s="349"/>
      <c r="P117" s="131"/>
      <c r="Q117" s="97" t="s">
        <v>169</v>
      </c>
      <c r="R117" s="351">
        <f t="shared" si="2"/>
        <v>0</v>
      </c>
      <c r="S117" s="352"/>
      <c r="T117" s="349" t="s">
        <v>125</v>
      </c>
      <c r="U117" s="350"/>
      <c r="V117" s="353"/>
      <c r="W117" s="353"/>
      <c r="X117" s="345" t="str">
        <f t="shared" si="3"/>
        <v>0.0</v>
      </c>
      <c r="Y117" s="345"/>
      <c r="Z117" s="345"/>
      <c r="AA117" s="346"/>
      <c r="AB117" s="346"/>
      <c r="AC117" s="346"/>
      <c r="AD117" s="347">
        <f t="shared" si="4"/>
        <v>0</v>
      </c>
      <c r="AE117" s="347"/>
      <c r="AF117" s="348"/>
    </row>
    <row r="118" spans="1:32" ht="13.95" customHeight="1" x14ac:dyDescent="0.3">
      <c r="A118" s="61" t="s">
        <v>237</v>
      </c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151"/>
      <c r="M118" s="152"/>
      <c r="N118" s="349" t="s">
        <v>124</v>
      </c>
      <c r="O118" s="349"/>
      <c r="P118" s="131"/>
      <c r="Q118" s="97" t="s">
        <v>169</v>
      </c>
      <c r="R118" s="351">
        <f t="shared" si="2"/>
        <v>0</v>
      </c>
      <c r="S118" s="352"/>
      <c r="T118" s="349" t="s">
        <v>125</v>
      </c>
      <c r="U118" s="350"/>
      <c r="V118" s="353"/>
      <c r="W118" s="353"/>
      <c r="X118" s="345" t="str">
        <f t="shared" si="3"/>
        <v>0.0</v>
      </c>
      <c r="Y118" s="345"/>
      <c r="Z118" s="345"/>
      <c r="AA118" s="346"/>
      <c r="AB118" s="346"/>
      <c r="AC118" s="346"/>
      <c r="AD118" s="347">
        <f t="shared" si="4"/>
        <v>0</v>
      </c>
      <c r="AE118" s="347"/>
      <c r="AF118" s="348"/>
    </row>
    <row r="119" spans="1:32" ht="13.95" customHeight="1" x14ac:dyDescent="0.3">
      <c r="A119" s="61" t="s">
        <v>238</v>
      </c>
      <c r="B119" s="194"/>
      <c r="C119" s="194"/>
      <c r="D119" s="194"/>
      <c r="E119" s="194"/>
      <c r="F119" s="194"/>
      <c r="G119" s="194"/>
      <c r="H119" s="194"/>
      <c r="I119" s="194"/>
      <c r="J119" s="194"/>
      <c r="K119" s="194"/>
      <c r="L119" s="151"/>
      <c r="M119" s="152"/>
      <c r="N119" s="349" t="s">
        <v>124</v>
      </c>
      <c r="O119" s="349"/>
      <c r="P119" s="131"/>
      <c r="Q119" s="97" t="s">
        <v>169</v>
      </c>
      <c r="R119" s="351">
        <f t="shared" si="2"/>
        <v>0</v>
      </c>
      <c r="S119" s="352"/>
      <c r="T119" s="349" t="s">
        <v>125</v>
      </c>
      <c r="U119" s="350"/>
      <c r="V119" s="353"/>
      <c r="W119" s="353"/>
      <c r="X119" s="345" t="str">
        <f t="shared" si="3"/>
        <v>0.0</v>
      </c>
      <c r="Y119" s="345"/>
      <c r="Z119" s="345"/>
      <c r="AA119" s="346"/>
      <c r="AB119" s="346"/>
      <c r="AC119" s="346"/>
      <c r="AD119" s="347">
        <f t="shared" si="4"/>
        <v>0</v>
      </c>
      <c r="AE119" s="347"/>
      <c r="AF119" s="348"/>
    </row>
    <row r="120" spans="1:32" ht="13.95" customHeight="1" x14ac:dyDescent="0.3">
      <c r="A120" s="61" t="s">
        <v>239</v>
      </c>
      <c r="B120" s="194"/>
      <c r="C120" s="194"/>
      <c r="D120" s="194"/>
      <c r="E120" s="194"/>
      <c r="F120" s="194"/>
      <c r="G120" s="194"/>
      <c r="H120" s="194"/>
      <c r="I120" s="194"/>
      <c r="J120" s="194"/>
      <c r="K120" s="194"/>
      <c r="L120" s="151"/>
      <c r="M120" s="152"/>
      <c r="N120" s="349" t="s">
        <v>124</v>
      </c>
      <c r="O120" s="349"/>
      <c r="P120" s="131"/>
      <c r="Q120" s="97" t="s">
        <v>169</v>
      </c>
      <c r="R120" s="351">
        <f t="shared" si="2"/>
        <v>0</v>
      </c>
      <c r="S120" s="352"/>
      <c r="T120" s="349" t="s">
        <v>125</v>
      </c>
      <c r="U120" s="350"/>
      <c r="V120" s="353"/>
      <c r="W120" s="353"/>
      <c r="X120" s="345" t="str">
        <f t="shared" si="3"/>
        <v>0.0</v>
      </c>
      <c r="Y120" s="345"/>
      <c r="Z120" s="345"/>
      <c r="AA120" s="346"/>
      <c r="AB120" s="346"/>
      <c r="AC120" s="346"/>
      <c r="AD120" s="347">
        <f t="shared" si="4"/>
        <v>0</v>
      </c>
      <c r="AE120" s="347"/>
      <c r="AF120" s="348"/>
    </row>
    <row r="121" spans="1:32" ht="13.95" customHeight="1" x14ac:dyDescent="0.3">
      <c r="A121" s="61" t="s">
        <v>240</v>
      </c>
      <c r="B121" s="194"/>
      <c r="C121" s="194"/>
      <c r="D121" s="194"/>
      <c r="E121" s="194"/>
      <c r="F121" s="194"/>
      <c r="G121" s="194"/>
      <c r="H121" s="194"/>
      <c r="I121" s="194"/>
      <c r="J121" s="194"/>
      <c r="K121" s="194"/>
      <c r="L121" s="151"/>
      <c r="M121" s="152"/>
      <c r="N121" s="349" t="s">
        <v>124</v>
      </c>
      <c r="O121" s="349"/>
      <c r="P121" s="131"/>
      <c r="Q121" s="97" t="s">
        <v>169</v>
      </c>
      <c r="R121" s="351">
        <f t="shared" si="2"/>
        <v>0</v>
      </c>
      <c r="S121" s="352"/>
      <c r="T121" s="349" t="s">
        <v>125</v>
      </c>
      <c r="U121" s="350"/>
      <c r="V121" s="353"/>
      <c r="W121" s="353"/>
      <c r="X121" s="345" t="str">
        <f t="shared" si="3"/>
        <v>0.0</v>
      </c>
      <c r="Y121" s="345"/>
      <c r="Z121" s="345"/>
      <c r="AA121" s="346"/>
      <c r="AB121" s="346"/>
      <c r="AC121" s="346"/>
      <c r="AD121" s="347">
        <f t="shared" si="4"/>
        <v>0</v>
      </c>
      <c r="AE121" s="347"/>
      <c r="AF121" s="348"/>
    </row>
    <row r="122" spans="1:32" ht="13.95" customHeight="1" x14ac:dyDescent="0.3">
      <c r="A122" s="61" t="s">
        <v>241</v>
      </c>
      <c r="B122" s="194"/>
      <c r="C122" s="194"/>
      <c r="D122" s="194"/>
      <c r="E122" s="194"/>
      <c r="F122" s="194"/>
      <c r="G122" s="194"/>
      <c r="H122" s="194"/>
      <c r="I122" s="194"/>
      <c r="J122" s="194"/>
      <c r="K122" s="194"/>
      <c r="L122" s="151"/>
      <c r="M122" s="152"/>
      <c r="N122" s="349" t="s">
        <v>124</v>
      </c>
      <c r="O122" s="349"/>
      <c r="P122" s="131"/>
      <c r="Q122" s="97" t="s">
        <v>169</v>
      </c>
      <c r="R122" s="351">
        <f t="shared" si="2"/>
        <v>0</v>
      </c>
      <c r="S122" s="352"/>
      <c r="T122" s="349" t="s">
        <v>125</v>
      </c>
      <c r="U122" s="350"/>
      <c r="V122" s="353"/>
      <c r="W122" s="353"/>
      <c r="X122" s="345" t="str">
        <f t="shared" si="3"/>
        <v>0.0</v>
      </c>
      <c r="Y122" s="345"/>
      <c r="Z122" s="345"/>
      <c r="AA122" s="346"/>
      <c r="AB122" s="346"/>
      <c r="AC122" s="346"/>
      <c r="AD122" s="347">
        <f t="shared" si="4"/>
        <v>0</v>
      </c>
      <c r="AE122" s="347"/>
      <c r="AF122" s="348"/>
    </row>
    <row r="123" spans="1:32" ht="13.95" customHeight="1" x14ac:dyDescent="0.3">
      <c r="A123" s="61" t="s">
        <v>242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  <c r="L123" s="151"/>
      <c r="M123" s="152"/>
      <c r="N123" s="349" t="s">
        <v>124</v>
      </c>
      <c r="O123" s="349"/>
      <c r="P123" s="131"/>
      <c r="Q123" s="97" t="s">
        <v>169</v>
      </c>
      <c r="R123" s="351">
        <f t="shared" si="2"/>
        <v>0</v>
      </c>
      <c r="S123" s="352"/>
      <c r="T123" s="349" t="s">
        <v>125</v>
      </c>
      <c r="U123" s="350"/>
      <c r="V123" s="353"/>
      <c r="W123" s="353"/>
      <c r="X123" s="345" t="str">
        <f t="shared" si="3"/>
        <v>0.0</v>
      </c>
      <c r="Y123" s="345"/>
      <c r="Z123" s="345"/>
      <c r="AA123" s="346"/>
      <c r="AB123" s="346"/>
      <c r="AC123" s="346"/>
      <c r="AD123" s="347">
        <f t="shared" si="4"/>
        <v>0</v>
      </c>
      <c r="AE123" s="347"/>
      <c r="AF123" s="348"/>
    </row>
    <row r="124" spans="1:32" ht="13.95" customHeight="1" x14ac:dyDescent="0.3">
      <c r="A124" s="61" t="s">
        <v>243</v>
      </c>
      <c r="B124" s="194"/>
      <c r="C124" s="194"/>
      <c r="D124" s="194"/>
      <c r="E124" s="194"/>
      <c r="F124" s="194"/>
      <c r="G124" s="194"/>
      <c r="H124" s="194"/>
      <c r="I124" s="194"/>
      <c r="J124" s="194"/>
      <c r="K124" s="194"/>
      <c r="L124" s="151"/>
      <c r="M124" s="152"/>
      <c r="N124" s="349" t="s">
        <v>124</v>
      </c>
      <c r="O124" s="349"/>
      <c r="P124" s="131"/>
      <c r="Q124" s="97" t="s">
        <v>169</v>
      </c>
      <c r="R124" s="351">
        <f t="shared" si="2"/>
        <v>0</v>
      </c>
      <c r="S124" s="352"/>
      <c r="T124" s="349" t="s">
        <v>125</v>
      </c>
      <c r="U124" s="350"/>
      <c r="V124" s="353"/>
      <c r="W124" s="353"/>
      <c r="X124" s="345" t="str">
        <f t="shared" si="3"/>
        <v>0.0</v>
      </c>
      <c r="Y124" s="345"/>
      <c r="Z124" s="345"/>
      <c r="AA124" s="346"/>
      <c r="AB124" s="346"/>
      <c r="AC124" s="346"/>
      <c r="AD124" s="347">
        <f t="shared" si="4"/>
        <v>0</v>
      </c>
      <c r="AE124" s="347"/>
      <c r="AF124" s="348"/>
    </row>
    <row r="125" spans="1:32" ht="13.95" customHeight="1" x14ac:dyDescent="0.3">
      <c r="A125" s="61" t="s">
        <v>244</v>
      </c>
      <c r="B125" s="194"/>
      <c r="C125" s="194"/>
      <c r="D125" s="194"/>
      <c r="E125" s="194"/>
      <c r="F125" s="194"/>
      <c r="G125" s="194"/>
      <c r="H125" s="194"/>
      <c r="I125" s="194"/>
      <c r="J125" s="194"/>
      <c r="K125" s="194"/>
      <c r="L125" s="151"/>
      <c r="M125" s="152"/>
      <c r="N125" s="349" t="s">
        <v>124</v>
      </c>
      <c r="O125" s="349"/>
      <c r="P125" s="131"/>
      <c r="Q125" s="97" t="s">
        <v>169</v>
      </c>
      <c r="R125" s="351">
        <f t="shared" si="2"/>
        <v>0</v>
      </c>
      <c r="S125" s="352"/>
      <c r="T125" s="349" t="s">
        <v>125</v>
      </c>
      <c r="U125" s="350"/>
      <c r="V125" s="353"/>
      <c r="W125" s="353"/>
      <c r="X125" s="345" t="str">
        <f t="shared" si="3"/>
        <v>0.0</v>
      </c>
      <c r="Y125" s="345"/>
      <c r="Z125" s="345"/>
      <c r="AA125" s="346"/>
      <c r="AB125" s="346"/>
      <c r="AC125" s="346"/>
      <c r="AD125" s="347">
        <f t="shared" si="4"/>
        <v>0</v>
      </c>
      <c r="AE125" s="347"/>
      <c r="AF125" s="348"/>
    </row>
    <row r="126" spans="1:32" ht="13.95" customHeight="1" x14ac:dyDescent="0.3">
      <c r="A126" s="61" t="s">
        <v>245</v>
      </c>
      <c r="B126" s="194"/>
      <c r="C126" s="194"/>
      <c r="D126" s="194"/>
      <c r="E126" s="194"/>
      <c r="F126" s="194"/>
      <c r="G126" s="194"/>
      <c r="H126" s="194"/>
      <c r="I126" s="194"/>
      <c r="J126" s="194"/>
      <c r="K126" s="194"/>
      <c r="L126" s="151"/>
      <c r="M126" s="152"/>
      <c r="N126" s="349" t="s">
        <v>124</v>
      </c>
      <c r="O126" s="349"/>
      <c r="P126" s="131"/>
      <c r="Q126" s="97" t="s">
        <v>169</v>
      </c>
      <c r="R126" s="351">
        <f t="shared" si="2"/>
        <v>0</v>
      </c>
      <c r="S126" s="352"/>
      <c r="T126" s="349" t="s">
        <v>125</v>
      </c>
      <c r="U126" s="350"/>
      <c r="V126" s="353"/>
      <c r="W126" s="353"/>
      <c r="X126" s="345" t="str">
        <f t="shared" si="3"/>
        <v>0.0</v>
      </c>
      <c r="Y126" s="345"/>
      <c r="Z126" s="345"/>
      <c r="AA126" s="346"/>
      <c r="AB126" s="346"/>
      <c r="AC126" s="346"/>
      <c r="AD126" s="347">
        <f t="shared" si="4"/>
        <v>0</v>
      </c>
      <c r="AE126" s="347"/>
      <c r="AF126" s="348"/>
    </row>
    <row r="127" spans="1:32" ht="13.95" customHeight="1" x14ac:dyDescent="0.3">
      <c r="A127" s="61" t="s">
        <v>246</v>
      </c>
      <c r="B127" s="194"/>
      <c r="C127" s="194"/>
      <c r="D127" s="194"/>
      <c r="E127" s="194"/>
      <c r="F127" s="194"/>
      <c r="G127" s="194"/>
      <c r="H127" s="194"/>
      <c r="I127" s="194"/>
      <c r="J127" s="194"/>
      <c r="K127" s="194"/>
      <c r="L127" s="151"/>
      <c r="M127" s="152"/>
      <c r="N127" s="349" t="s">
        <v>124</v>
      </c>
      <c r="O127" s="349"/>
      <c r="P127" s="131"/>
      <c r="Q127" s="97" t="s">
        <v>169</v>
      </c>
      <c r="R127" s="351">
        <f t="shared" si="2"/>
        <v>0</v>
      </c>
      <c r="S127" s="352"/>
      <c r="T127" s="349" t="s">
        <v>125</v>
      </c>
      <c r="U127" s="350"/>
      <c r="V127" s="353"/>
      <c r="W127" s="353"/>
      <c r="X127" s="345" t="str">
        <f t="shared" si="3"/>
        <v>0.0</v>
      </c>
      <c r="Y127" s="345"/>
      <c r="Z127" s="345"/>
      <c r="AA127" s="346"/>
      <c r="AB127" s="346"/>
      <c r="AC127" s="346"/>
      <c r="AD127" s="347">
        <f t="shared" si="4"/>
        <v>0</v>
      </c>
      <c r="AE127" s="347"/>
      <c r="AF127" s="348"/>
    </row>
    <row r="128" spans="1:32" ht="13.95" customHeight="1" x14ac:dyDescent="0.3">
      <c r="A128" s="61" t="s">
        <v>247</v>
      </c>
      <c r="B128" s="194"/>
      <c r="C128" s="194"/>
      <c r="D128" s="194"/>
      <c r="E128" s="194"/>
      <c r="F128" s="194"/>
      <c r="G128" s="194"/>
      <c r="H128" s="194"/>
      <c r="I128" s="194"/>
      <c r="J128" s="194"/>
      <c r="K128" s="194"/>
      <c r="L128" s="151"/>
      <c r="M128" s="152"/>
      <c r="N128" s="349" t="s">
        <v>124</v>
      </c>
      <c r="O128" s="349"/>
      <c r="P128" s="131"/>
      <c r="Q128" s="97" t="s">
        <v>169</v>
      </c>
      <c r="R128" s="351">
        <f t="shared" si="2"/>
        <v>0</v>
      </c>
      <c r="S128" s="352"/>
      <c r="T128" s="349" t="s">
        <v>125</v>
      </c>
      <c r="U128" s="350"/>
      <c r="V128" s="353"/>
      <c r="W128" s="353"/>
      <c r="X128" s="345" t="str">
        <f t="shared" si="3"/>
        <v>0.0</v>
      </c>
      <c r="Y128" s="345"/>
      <c r="Z128" s="345"/>
      <c r="AA128" s="346"/>
      <c r="AB128" s="346"/>
      <c r="AC128" s="346"/>
      <c r="AD128" s="347">
        <f t="shared" si="4"/>
        <v>0</v>
      </c>
      <c r="AE128" s="347"/>
      <c r="AF128" s="348"/>
    </row>
    <row r="129" spans="1:32" ht="13.95" customHeight="1" x14ac:dyDescent="0.3">
      <c r="A129" s="61" t="s">
        <v>248</v>
      </c>
      <c r="B129" s="194"/>
      <c r="C129" s="194"/>
      <c r="D129" s="194"/>
      <c r="E129" s="194"/>
      <c r="F129" s="194"/>
      <c r="G129" s="194"/>
      <c r="H129" s="194"/>
      <c r="I129" s="194"/>
      <c r="J129" s="194"/>
      <c r="K129" s="194"/>
      <c r="L129" s="151"/>
      <c r="M129" s="152"/>
      <c r="N129" s="349" t="s">
        <v>124</v>
      </c>
      <c r="O129" s="349"/>
      <c r="P129" s="131"/>
      <c r="Q129" s="97" t="s">
        <v>169</v>
      </c>
      <c r="R129" s="351">
        <f t="shared" si="2"/>
        <v>0</v>
      </c>
      <c r="S129" s="352"/>
      <c r="T129" s="349" t="s">
        <v>125</v>
      </c>
      <c r="U129" s="350"/>
      <c r="V129" s="353"/>
      <c r="W129" s="353"/>
      <c r="X129" s="345" t="str">
        <f t="shared" si="3"/>
        <v>0.0</v>
      </c>
      <c r="Y129" s="345"/>
      <c r="Z129" s="345"/>
      <c r="AA129" s="346"/>
      <c r="AB129" s="346"/>
      <c r="AC129" s="346"/>
      <c r="AD129" s="347">
        <f t="shared" si="4"/>
        <v>0</v>
      </c>
      <c r="AE129" s="347"/>
      <c r="AF129" s="348"/>
    </row>
    <row r="130" spans="1:32" ht="13.95" customHeight="1" x14ac:dyDescent="0.3">
      <c r="A130" s="61" t="s">
        <v>249</v>
      </c>
      <c r="B130" s="194"/>
      <c r="C130" s="194"/>
      <c r="D130" s="194"/>
      <c r="E130" s="194"/>
      <c r="F130" s="194"/>
      <c r="G130" s="194"/>
      <c r="H130" s="194"/>
      <c r="I130" s="194"/>
      <c r="J130" s="194"/>
      <c r="K130" s="194"/>
      <c r="L130" s="151"/>
      <c r="M130" s="152"/>
      <c r="N130" s="349" t="s">
        <v>124</v>
      </c>
      <c r="O130" s="349"/>
      <c r="P130" s="131"/>
      <c r="Q130" s="97" t="s">
        <v>169</v>
      </c>
      <c r="R130" s="351">
        <f t="shared" si="2"/>
        <v>0</v>
      </c>
      <c r="S130" s="352"/>
      <c r="T130" s="349" t="s">
        <v>125</v>
      </c>
      <c r="U130" s="350"/>
      <c r="V130" s="353"/>
      <c r="W130" s="353"/>
      <c r="X130" s="345" t="str">
        <f t="shared" si="3"/>
        <v>0.0</v>
      </c>
      <c r="Y130" s="345"/>
      <c r="Z130" s="345"/>
      <c r="AA130" s="346"/>
      <c r="AB130" s="346"/>
      <c r="AC130" s="346"/>
      <c r="AD130" s="347">
        <f t="shared" si="4"/>
        <v>0</v>
      </c>
      <c r="AE130" s="347"/>
      <c r="AF130" s="348"/>
    </row>
    <row r="131" spans="1:32" ht="13.95" customHeight="1" x14ac:dyDescent="0.3">
      <c r="A131" s="61" t="s">
        <v>250</v>
      </c>
      <c r="B131" s="194"/>
      <c r="C131" s="194"/>
      <c r="D131" s="194"/>
      <c r="E131" s="194"/>
      <c r="F131" s="194"/>
      <c r="G131" s="194"/>
      <c r="H131" s="194"/>
      <c r="I131" s="194"/>
      <c r="J131" s="194"/>
      <c r="K131" s="194"/>
      <c r="L131" s="151"/>
      <c r="M131" s="152"/>
      <c r="N131" s="349" t="s">
        <v>124</v>
      </c>
      <c r="O131" s="349"/>
      <c r="P131" s="131"/>
      <c r="Q131" s="97" t="s">
        <v>169</v>
      </c>
      <c r="R131" s="351">
        <f t="shared" si="2"/>
        <v>0</v>
      </c>
      <c r="S131" s="352"/>
      <c r="T131" s="349" t="s">
        <v>125</v>
      </c>
      <c r="U131" s="350"/>
      <c r="V131" s="353"/>
      <c r="W131" s="353"/>
      <c r="X131" s="345" t="str">
        <f t="shared" si="3"/>
        <v>0.0</v>
      </c>
      <c r="Y131" s="345"/>
      <c r="Z131" s="345"/>
      <c r="AA131" s="346"/>
      <c r="AB131" s="346"/>
      <c r="AC131" s="346"/>
      <c r="AD131" s="347">
        <f t="shared" si="4"/>
        <v>0</v>
      </c>
      <c r="AE131" s="347"/>
      <c r="AF131" s="348"/>
    </row>
    <row r="132" spans="1:32" ht="13.95" customHeight="1" x14ac:dyDescent="0.3">
      <c r="A132" s="61" t="s">
        <v>251</v>
      </c>
      <c r="B132" s="194"/>
      <c r="C132" s="194"/>
      <c r="D132" s="194"/>
      <c r="E132" s="194"/>
      <c r="F132" s="194"/>
      <c r="G132" s="194"/>
      <c r="H132" s="194"/>
      <c r="I132" s="194"/>
      <c r="J132" s="194"/>
      <c r="K132" s="194"/>
      <c r="L132" s="151"/>
      <c r="M132" s="152"/>
      <c r="N132" s="349" t="s">
        <v>124</v>
      </c>
      <c r="O132" s="349"/>
      <c r="P132" s="131"/>
      <c r="Q132" s="97" t="s">
        <v>169</v>
      </c>
      <c r="R132" s="351">
        <f t="shared" si="2"/>
        <v>0</v>
      </c>
      <c r="S132" s="352"/>
      <c r="T132" s="349" t="s">
        <v>125</v>
      </c>
      <c r="U132" s="350"/>
      <c r="V132" s="353"/>
      <c r="W132" s="353"/>
      <c r="X132" s="345" t="str">
        <f t="shared" si="3"/>
        <v>0.0</v>
      </c>
      <c r="Y132" s="345"/>
      <c r="Z132" s="345"/>
      <c r="AA132" s="346"/>
      <c r="AB132" s="346"/>
      <c r="AC132" s="346"/>
      <c r="AD132" s="347">
        <f t="shared" si="4"/>
        <v>0</v>
      </c>
      <c r="AE132" s="347"/>
      <c r="AF132" s="348"/>
    </row>
    <row r="133" spans="1:32" ht="13.95" customHeight="1" thickBot="1" x14ac:dyDescent="0.35">
      <c r="A133" s="84" t="s">
        <v>252</v>
      </c>
      <c r="B133" s="331"/>
      <c r="C133" s="331"/>
      <c r="D133" s="331"/>
      <c r="E133" s="331"/>
      <c r="F133" s="331"/>
      <c r="G133" s="331"/>
      <c r="H133" s="331"/>
      <c r="I133" s="331"/>
      <c r="J133" s="331"/>
      <c r="K133" s="331"/>
      <c r="L133" s="364"/>
      <c r="M133" s="365"/>
      <c r="N133" s="366" t="s">
        <v>124</v>
      </c>
      <c r="O133" s="366"/>
      <c r="P133" s="132"/>
      <c r="Q133" s="100" t="s">
        <v>169</v>
      </c>
      <c r="R133" s="376">
        <f t="shared" si="2"/>
        <v>0</v>
      </c>
      <c r="S133" s="377"/>
      <c r="T133" s="366" t="s">
        <v>125</v>
      </c>
      <c r="U133" s="367"/>
      <c r="V133" s="354"/>
      <c r="W133" s="354"/>
      <c r="X133" s="355" t="str">
        <f t="shared" si="3"/>
        <v>0.0</v>
      </c>
      <c r="Y133" s="355"/>
      <c r="Z133" s="355"/>
      <c r="AA133" s="356"/>
      <c r="AB133" s="356"/>
      <c r="AC133" s="356"/>
      <c r="AD133" s="357">
        <f t="shared" si="4"/>
        <v>0</v>
      </c>
      <c r="AE133" s="357"/>
      <c r="AF133" s="358"/>
    </row>
    <row r="134" spans="1:32" ht="13.95" customHeight="1" thickBot="1" x14ac:dyDescent="0.35">
      <c r="L134" s="370" t="s">
        <v>290</v>
      </c>
      <c r="M134" s="371"/>
      <c r="N134" s="371"/>
      <c r="O134" s="371"/>
      <c r="P134" s="371"/>
      <c r="Q134" s="372"/>
      <c r="R134" s="359">
        <f>SUM(R99:S133)</f>
        <v>0</v>
      </c>
      <c r="S134" s="360"/>
      <c r="T134" s="368" t="s">
        <v>125</v>
      </c>
      <c r="U134" s="369"/>
      <c r="V134" s="373" t="s">
        <v>170</v>
      </c>
      <c r="W134" s="374"/>
      <c r="X134" s="374"/>
      <c r="Y134" s="374"/>
      <c r="Z134" s="374"/>
      <c r="AA134" s="374"/>
      <c r="AB134" s="374"/>
      <c r="AC134" s="375"/>
      <c r="AD134" s="361">
        <f>SUM(AD99:AF133)</f>
        <v>0</v>
      </c>
      <c r="AE134" s="362"/>
      <c r="AF134" s="363"/>
    </row>
  </sheetData>
  <sheetProtection algorithmName="SHA-512" hashValue="3vaK4KHN42MCJWRd5mRtBl6x0+IfrhyZH1tMHN2nnRf58hI64+tIxM2XBC25/9ou6pQHD+Zps+UU7cvZwnmC/w==" saltValue="K8wYbGE5aWcMphgOjJxsDA==" spinCount="100000" sheet="1" objects="1" scenarios="1"/>
  <mergeCells count="767">
    <mergeCell ref="AA98:AC98"/>
    <mergeCell ref="AD98:AF98"/>
    <mergeCell ref="L99:M99"/>
    <mergeCell ref="N99:O99"/>
    <mergeCell ref="R99:S99"/>
    <mergeCell ref="T99:U99"/>
    <mergeCell ref="B99:K99"/>
    <mergeCell ref="V99:W99"/>
    <mergeCell ref="X99:Z99"/>
    <mergeCell ref="AA99:AC99"/>
    <mergeCell ref="AD99:AF99"/>
    <mergeCell ref="V98:W98"/>
    <mergeCell ref="Z49:AG49"/>
    <mergeCell ref="AH48:AL48"/>
    <mergeCell ref="H71:I71"/>
    <mergeCell ref="J71:AE71"/>
    <mergeCell ref="AG71:AH71"/>
    <mergeCell ref="AI71:AL71"/>
    <mergeCell ref="B62:Z62"/>
    <mergeCell ref="B63:Z63"/>
    <mergeCell ref="B64:Z64"/>
    <mergeCell ref="C57:I57"/>
    <mergeCell ref="AH49:AL49"/>
    <mergeCell ref="AH54:AL54"/>
    <mergeCell ref="AH55:AL55"/>
    <mergeCell ref="B58:Z58"/>
    <mergeCell ref="B59:Z59"/>
    <mergeCell ref="B60:Z60"/>
    <mergeCell ref="B61:Z61"/>
    <mergeCell ref="A54:L54"/>
    <mergeCell ref="A55:L55"/>
    <mergeCell ref="AD55:AG55"/>
    <mergeCell ref="AH53:AL53"/>
    <mergeCell ref="AH52:AL52"/>
    <mergeCell ref="AD54:AG54"/>
    <mergeCell ref="AD53:AG53"/>
    <mergeCell ref="P45:T45"/>
    <mergeCell ref="W45:Y45"/>
    <mergeCell ref="Z45:AG45"/>
    <mergeCell ref="AH45:AL45"/>
    <mergeCell ref="W47:Y47"/>
    <mergeCell ref="Z47:AG47"/>
    <mergeCell ref="AH47:AL47"/>
    <mergeCell ref="AH46:AL46"/>
    <mergeCell ref="W48:Y48"/>
    <mergeCell ref="P42:T42"/>
    <mergeCell ref="W42:Y42"/>
    <mergeCell ref="Z42:AG42"/>
    <mergeCell ref="AH42:AL42"/>
    <mergeCell ref="P43:T43"/>
    <mergeCell ref="W43:Y43"/>
    <mergeCell ref="Z43:AG43"/>
    <mergeCell ref="AH43:AL43"/>
    <mergeCell ref="P44:T44"/>
    <mergeCell ref="W44:Y44"/>
    <mergeCell ref="Z44:AG44"/>
    <mergeCell ref="AH44:AL44"/>
    <mergeCell ref="W39:Y39"/>
    <mergeCell ref="Z39:AG39"/>
    <mergeCell ref="AH39:AL39"/>
    <mergeCell ref="P40:T40"/>
    <mergeCell ref="W40:Y40"/>
    <mergeCell ref="Z40:AG40"/>
    <mergeCell ref="AH40:AL40"/>
    <mergeCell ref="P41:T41"/>
    <mergeCell ref="W41:Y41"/>
    <mergeCell ref="Z41:AG41"/>
    <mergeCell ref="AH41:AL41"/>
    <mergeCell ref="Z29:AG29"/>
    <mergeCell ref="AH29:AL29"/>
    <mergeCell ref="P30:T30"/>
    <mergeCell ref="W30:Y30"/>
    <mergeCell ref="Z30:AG30"/>
    <mergeCell ref="AH30:AL30"/>
    <mergeCell ref="P31:T31"/>
    <mergeCell ref="W31:Y31"/>
    <mergeCell ref="Z31:AG31"/>
    <mergeCell ref="AH31:AL31"/>
    <mergeCell ref="P28:T28"/>
    <mergeCell ref="W28:Y28"/>
    <mergeCell ref="Z28:AG28"/>
    <mergeCell ref="AH28:AL28"/>
    <mergeCell ref="AH32:AL32"/>
    <mergeCell ref="P33:R33"/>
    <mergeCell ref="W33:Y33"/>
    <mergeCell ref="P29:T29"/>
    <mergeCell ref="Z94:AI94"/>
    <mergeCell ref="Z93:AI93"/>
    <mergeCell ref="V93:Y93"/>
    <mergeCell ref="AJ93:AL93"/>
    <mergeCell ref="AJ94:AL94"/>
    <mergeCell ref="V91:Y91"/>
    <mergeCell ref="Z91:AC91"/>
    <mergeCell ref="AD91:AF91"/>
    <mergeCell ref="AG91:AI91"/>
    <mergeCell ref="AJ91:AL91"/>
    <mergeCell ref="V92:Y92"/>
    <mergeCell ref="Z92:AC92"/>
    <mergeCell ref="AD92:AF92"/>
    <mergeCell ref="AG92:AI92"/>
    <mergeCell ref="AJ92:AL92"/>
    <mergeCell ref="W29:Y29"/>
    <mergeCell ref="M77:O77"/>
    <mergeCell ref="P77:R77"/>
    <mergeCell ref="V77:Y77"/>
    <mergeCell ref="Z77:AC77"/>
    <mergeCell ref="AD77:AF77"/>
    <mergeCell ref="AG77:AI77"/>
    <mergeCell ref="AJ77:AL77"/>
    <mergeCell ref="M81:O81"/>
    <mergeCell ref="P81:R81"/>
    <mergeCell ref="V80:Y80"/>
    <mergeCell ref="Z80:AC80"/>
    <mergeCell ref="AD80:AF80"/>
    <mergeCell ref="AG80:AI80"/>
    <mergeCell ref="AJ80:AL80"/>
    <mergeCell ref="V81:Y81"/>
    <mergeCell ref="Z81:AC81"/>
    <mergeCell ref="AD81:AF81"/>
    <mergeCell ref="AG81:AI81"/>
    <mergeCell ref="AJ81:AL81"/>
    <mergeCell ref="P85:R85"/>
    <mergeCell ref="B87:E87"/>
    <mergeCell ref="F87:I87"/>
    <mergeCell ref="J87:L87"/>
    <mergeCell ref="M87:O87"/>
    <mergeCell ref="P87:R87"/>
    <mergeCell ref="B88:E88"/>
    <mergeCell ref="F88:I88"/>
    <mergeCell ref="B133:K133"/>
    <mergeCell ref="N133:O133"/>
    <mergeCell ref="J88:L88"/>
    <mergeCell ref="M88:O88"/>
    <mergeCell ref="R133:S133"/>
    <mergeCell ref="B131:K131"/>
    <mergeCell ref="N131:O131"/>
    <mergeCell ref="R131:S131"/>
    <mergeCell ref="B129:K129"/>
    <mergeCell ref="N129:O129"/>
    <mergeCell ref="R129:S129"/>
    <mergeCell ref="B127:K127"/>
    <mergeCell ref="N127:O127"/>
    <mergeCell ref="R127:S127"/>
    <mergeCell ref="B125:K125"/>
    <mergeCell ref="N125:O125"/>
    <mergeCell ref="V133:W133"/>
    <mergeCell ref="X133:Z133"/>
    <mergeCell ref="AA133:AC133"/>
    <mergeCell ref="AD133:AF133"/>
    <mergeCell ref="R134:S134"/>
    <mergeCell ref="AD134:AF134"/>
    <mergeCell ref="L133:M133"/>
    <mergeCell ref="T133:U133"/>
    <mergeCell ref="T134:U134"/>
    <mergeCell ref="L134:Q134"/>
    <mergeCell ref="V134:AC134"/>
    <mergeCell ref="V131:W131"/>
    <mergeCell ref="X131:Z131"/>
    <mergeCell ref="AA131:AC131"/>
    <mergeCell ref="AD131:AF131"/>
    <mergeCell ref="B132:K132"/>
    <mergeCell ref="N132:O132"/>
    <mergeCell ref="R132:S132"/>
    <mergeCell ref="V132:W132"/>
    <mergeCell ref="X132:Z132"/>
    <mergeCell ref="AA132:AC132"/>
    <mergeCell ref="AD132:AF132"/>
    <mergeCell ref="L131:M131"/>
    <mergeCell ref="L132:M132"/>
    <mergeCell ref="T131:U131"/>
    <mergeCell ref="T132:U132"/>
    <mergeCell ref="V129:W129"/>
    <mergeCell ref="X129:Z129"/>
    <mergeCell ref="AA129:AC129"/>
    <mergeCell ref="AD129:AF129"/>
    <mergeCell ref="B130:K130"/>
    <mergeCell ref="N130:O130"/>
    <mergeCell ref="R130:S130"/>
    <mergeCell ref="V130:W130"/>
    <mergeCell ref="X130:Z130"/>
    <mergeCell ref="AA130:AC130"/>
    <mergeCell ref="AD130:AF130"/>
    <mergeCell ref="L129:M129"/>
    <mergeCell ref="L130:M130"/>
    <mergeCell ref="T129:U129"/>
    <mergeCell ref="T130:U130"/>
    <mergeCell ref="V127:W127"/>
    <mergeCell ref="X127:Z127"/>
    <mergeCell ref="AA127:AC127"/>
    <mergeCell ref="AD127:AF127"/>
    <mergeCell ref="B128:K128"/>
    <mergeCell ref="N128:O128"/>
    <mergeCell ref="R128:S128"/>
    <mergeCell ref="V128:W128"/>
    <mergeCell ref="X128:Z128"/>
    <mergeCell ref="AA128:AC128"/>
    <mergeCell ref="AD128:AF128"/>
    <mergeCell ref="L127:M127"/>
    <mergeCell ref="L128:M128"/>
    <mergeCell ref="T127:U127"/>
    <mergeCell ref="T128:U128"/>
    <mergeCell ref="V125:W125"/>
    <mergeCell ref="X125:Z125"/>
    <mergeCell ref="AA125:AC125"/>
    <mergeCell ref="AD125:AF125"/>
    <mergeCell ref="B126:K126"/>
    <mergeCell ref="N126:O126"/>
    <mergeCell ref="R126:S126"/>
    <mergeCell ref="V126:W126"/>
    <mergeCell ref="X126:Z126"/>
    <mergeCell ref="AA126:AC126"/>
    <mergeCell ref="AD126:AF126"/>
    <mergeCell ref="L125:M125"/>
    <mergeCell ref="L126:M126"/>
    <mergeCell ref="T125:U125"/>
    <mergeCell ref="T126:U126"/>
    <mergeCell ref="R125:S125"/>
    <mergeCell ref="B123:K123"/>
    <mergeCell ref="N123:O123"/>
    <mergeCell ref="R123:S123"/>
    <mergeCell ref="V123:W123"/>
    <mergeCell ref="X123:Z123"/>
    <mergeCell ref="AA123:AC123"/>
    <mergeCell ref="AD123:AF123"/>
    <mergeCell ref="B124:K124"/>
    <mergeCell ref="N124:O124"/>
    <mergeCell ref="R124:S124"/>
    <mergeCell ref="V124:W124"/>
    <mergeCell ref="X124:Z124"/>
    <mergeCell ref="AA124:AC124"/>
    <mergeCell ref="AD124:AF124"/>
    <mergeCell ref="L123:M123"/>
    <mergeCell ref="L124:M124"/>
    <mergeCell ref="T123:U123"/>
    <mergeCell ref="T124:U124"/>
    <mergeCell ref="B121:K121"/>
    <mergeCell ref="N121:O121"/>
    <mergeCell ref="R121:S121"/>
    <mergeCell ref="V121:W121"/>
    <mergeCell ref="X121:Z121"/>
    <mergeCell ref="AA121:AC121"/>
    <mergeCell ref="AD121:AF121"/>
    <mergeCell ref="B122:K122"/>
    <mergeCell ref="N122:O122"/>
    <mergeCell ref="R122:S122"/>
    <mergeCell ref="V122:W122"/>
    <mergeCell ref="X122:Z122"/>
    <mergeCell ref="AA122:AC122"/>
    <mergeCell ref="AD122:AF122"/>
    <mergeCell ref="L121:M121"/>
    <mergeCell ref="L122:M122"/>
    <mergeCell ref="T121:U121"/>
    <mergeCell ref="T122:U122"/>
    <mergeCell ref="B119:K119"/>
    <mergeCell ref="N119:O119"/>
    <mergeCell ref="R119:S119"/>
    <mergeCell ref="V119:W119"/>
    <mergeCell ref="X119:Z119"/>
    <mergeCell ref="AA119:AC119"/>
    <mergeCell ref="AD119:AF119"/>
    <mergeCell ref="B120:K120"/>
    <mergeCell ref="N120:O120"/>
    <mergeCell ref="R120:S120"/>
    <mergeCell ref="V120:W120"/>
    <mergeCell ref="X120:Z120"/>
    <mergeCell ref="AA120:AC120"/>
    <mergeCell ref="AD120:AF120"/>
    <mergeCell ref="L119:M119"/>
    <mergeCell ref="L120:M120"/>
    <mergeCell ref="T119:U119"/>
    <mergeCell ref="T120:U120"/>
    <mergeCell ref="B117:K117"/>
    <mergeCell ref="N117:O117"/>
    <mergeCell ref="R117:S117"/>
    <mergeCell ref="V117:W117"/>
    <mergeCell ref="X117:Z117"/>
    <mergeCell ref="AA117:AC117"/>
    <mergeCell ref="AD117:AF117"/>
    <mergeCell ref="B118:K118"/>
    <mergeCell ref="N118:O118"/>
    <mergeCell ref="R118:S118"/>
    <mergeCell ref="V118:W118"/>
    <mergeCell ref="X118:Z118"/>
    <mergeCell ref="AA118:AC118"/>
    <mergeCell ref="AD118:AF118"/>
    <mergeCell ref="L117:M117"/>
    <mergeCell ref="L118:M118"/>
    <mergeCell ref="T117:U117"/>
    <mergeCell ref="T118:U118"/>
    <mergeCell ref="B115:K115"/>
    <mergeCell ref="N115:O115"/>
    <mergeCell ref="R115:S115"/>
    <mergeCell ref="V115:W115"/>
    <mergeCell ref="X115:Z115"/>
    <mergeCell ref="AA115:AC115"/>
    <mergeCell ref="AD115:AF115"/>
    <mergeCell ref="B116:K116"/>
    <mergeCell ref="N116:O116"/>
    <mergeCell ref="R116:S116"/>
    <mergeCell ref="V116:W116"/>
    <mergeCell ref="X116:Z116"/>
    <mergeCell ref="AA116:AC116"/>
    <mergeCell ref="AD116:AF116"/>
    <mergeCell ref="L115:M115"/>
    <mergeCell ref="L116:M116"/>
    <mergeCell ref="T115:U115"/>
    <mergeCell ref="T116:U116"/>
    <mergeCell ref="B113:K113"/>
    <mergeCell ref="N113:O113"/>
    <mergeCell ref="R113:S113"/>
    <mergeCell ref="V113:W113"/>
    <mergeCell ref="X113:Z113"/>
    <mergeCell ref="AA113:AC113"/>
    <mergeCell ref="AD113:AF113"/>
    <mergeCell ref="B114:K114"/>
    <mergeCell ref="N114:O114"/>
    <mergeCell ref="R114:S114"/>
    <mergeCell ref="V114:W114"/>
    <mergeCell ref="X114:Z114"/>
    <mergeCell ref="AA114:AC114"/>
    <mergeCell ref="AD114:AF114"/>
    <mergeCell ref="L113:M113"/>
    <mergeCell ref="L114:M114"/>
    <mergeCell ref="T113:U113"/>
    <mergeCell ref="T114:U114"/>
    <mergeCell ref="B111:K111"/>
    <mergeCell ref="N111:O111"/>
    <mergeCell ref="R111:S111"/>
    <mergeCell ref="V111:W111"/>
    <mergeCell ref="X111:Z111"/>
    <mergeCell ref="AA111:AC111"/>
    <mergeCell ref="AD111:AF111"/>
    <mergeCell ref="B112:K112"/>
    <mergeCell ref="N112:O112"/>
    <mergeCell ref="R112:S112"/>
    <mergeCell ref="V112:W112"/>
    <mergeCell ref="X112:Z112"/>
    <mergeCell ref="AA112:AC112"/>
    <mergeCell ref="AD112:AF112"/>
    <mergeCell ref="L111:M111"/>
    <mergeCell ref="L112:M112"/>
    <mergeCell ref="T111:U111"/>
    <mergeCell ref="T112:U112"/>
    <mergeCell ref="B109:K109"/>
    <mergeCell ref="N109:O109"/>
    <mergeCell ref="R109:S109"/>
    <mergeCell ref="V109:W109"/>
    <mergeCell ref="X109:Z109"/>
    <mergeCell ref="AA109:AC109"/>
    <mergeCell ref="AD109:AF109"/>
    <mergeCell ref="B110:K110"/>
    <mergeCell ref="N110:O110"/>
    <mergeCell ref="R110:S110"/>
    <mergeCell ref="V110:W110"/>
    <mergeCell ref="X110:Z110"/>
    <mergeCell ref="AA110:AC110"/>
    <mergeCell ref="AD110:AF110"/>
    <mergeCell ref="L109:M109"/>
    <mergeCell ref="L110:M110"/>
    <mergeCell ref="T109:U109"/>
    <mergeCell ref="T110:U110"/>
    <mergeCell ref="B107:K107"/>
    <mergeCell ref="N107:O107"/>
    <mergeCell ref="R107:S107"/>
    <mergeCell ref="V107:W107"/>
    <mergeCell ref="X107:Z107"/>
    <mergeCell ref="AA107:AC107"/>
    <mergeCell ref="AD107:AF107"/>
    <mergeCell ref="B108:K108"/>
    <mergeCell ref="N108:O108"/>
    <mergeCell ref="R108:S108"/>
    <mergeCell ref="V108:W108"/>
    <mergeCell ref="X108:Z108"/>
    <mergeCell ref="AA108:AC108"/>
    <mergeCell ref="AD108:AF108"/>
    <mergeCell ref="L107:M107"/>
    <mergeCell ref="L108:M108"/>
    <mergeCell ref="T107:U107"/>
    <mergeCell ref="T108:U108"/>
    <mergeCell ref="B105:K105"/>
    <mergeCell ref="N105:O105"/>
    <mergeCell ref="R105:S105"/>
    <mergeCell ref="V105:W105"/>
    <mergeCell ref="X105:Z105"/>
    <mergeCell ref="AA105:AC105"/>
    <mergeCell ref="AD105:AF105"/>
    <mergeCell ref="B106:K106"/>
    <mergeCell ref="N106:O106"/>
    <mergeCell ref="R106:S106"/>
    <mergeCell ref="V106:W106"/>
    <mergeCell ref="X106:Z106"/>
    <mergeCell ref="AA106:AC106"/>
    <mergeCell ref="AD106:AF106"/>
    <mergeCell ref="L105:M105"/>
    <mergeCell ref="L106:M106"/>
    <mergeCell ref="T105:U105"/>
    <mergeCell ref="T106:U106"/>
    <mergeCell ref="B103:K103"/>
    <mergeCell ref="N103:O103"/>
    <mergeCell ref="R103:S103"/>
    <mergeCell ref="V103:W103"/>
    <mergeCell ref="X103:Z103"/>
    <mergeCell ref="AA103:AC103"/>
    <mergeCell ref="AD103:AF103"/>
    <mergeCell ref="B104:K104"/>
    <mergeCell ref="N104:O104"/>
    <mergeCell ref="R104:S104"/>
    <mergeCell ref="V104:W104"/>
    <mergeCell ref="X104:Z104"/>
    <mergeCell ref="AA104:AC104"/>
    <mergeCell ref="AD104:AF104"/>
    <mergeCell ref="L103:M103"/>
    <mergeCell ref="L104:M104"/>
    <mergeCell ref="T103:U103"/>
    <mergeCell ref="T104:U104"/>
    <mergeCell ref="B102:K102"/>
    <mergeCell ref="N102:O102"/>
    <mergeCell ref="R102:S102"/>
    <mergeCell ref="V102:W102"/>
    <mergeCell ref="X102:Z102"/>
    <mergeCell ref="AA102:AC102"/>
    <mergeCell ref="AD102:AF102"/>
    <mergeCell ref="L101:M101"/>
    <mergeCell ref="L102:M102"/>
    <mergeCell ref="T101:U101"/>
    <mergeCell ref="T102:U102"/>
    <mergeCell ref="X100:Z100"/>
    <mergeCell ref="AA100:AC100"/>
    <mergeCell ref="AD100:AF100"/>
    <mergeCell ref="L100:M100"/>
    <mergeCell ref="T100:U100"/>
    <mergeCell ref="B101:K101"/>
    <mergeCell ref="N101:O101"/>
    <mergeCell ref="R101:S101"/>
    <mergeCell ref="V101:W101"/>
    <mergeCell ref="X101:Z101"/>
    <mergeCell ref="AA101:AC101"/>
    <mergeCell ref="AD101:AF101"/>
    <mergeCell ref="B100:K100"/>
    <mergeCell ref="N100:O100"/>
    <mergeCell ref="R100:S100"/>
    <mergeCell ref="V100:W100"/>
    <mergeCell ref="M93:O93"/>
    <mergeCell ref="P93:R93"/>
    <mergeCell ref="M89:O89"/>
    <mergeCell ref="P89:R89"/>
    <mergeCell ref="B90:E90"/>
    <mergeCell ref="F90:I90"/>
    <mergeCell ref="J90:L90"/>
    <mergeCell ref="M90:O90"/>
    <mergeCell ref="P90:R90"/>
    <mergeCell ref="B91:E91"/>
    <mergeCell ref="F91:I91"/>
    <mergeCell ref="J91:L91"/>
    <mergeCell ref="M91:O91"/>
    <mergeCell ref="P91:R91"/>
    <mergeCell ref="B89:E89"/>
    <mergeCell ref="V94:Y94"/>
    <mergeCell ref="X98:Z98"/>
    <mergeCell ref="V90:Y90"/>
    <mergeCell ref="F83:I83"/>
    <mergeCell ref="J83:L83"/>
    <mergeCell ref="M83:O83"/>
    <mergeCell ref="P83:R83"/>
    <mergeCell ref="F89:I89"/>
    <mergeCell ref="J89:L89"/>
    <mergeCell ref="P88:R88"/>
    <mergeCell ref="B98:K98"/>
    <mergeCell ref="L98:U98"/>
    <mergeCell ref="B84:E84"/>
    <mergeCell ref="F84:I84"/>
    <mergeCell ref="J84:L84"/>
    <mergeCell ref="M84:O84"/>
    <mergeCell ref="P84:R84"/>
    <mergeCell ref="B86:E86"/>
    <mergeCell ref="F86:I86"/>
    <mergeCell ref="J86:L86"/>
    <mergeCell ref="M86:O86"/>
    <mergeCell ref="P86:R86"/>
    <mergeCell ref="B85:E85"/>
    <mergeCell ref="F85:I85"/>
    <mergeCell ref="J85:L85"/>
    <mergeCell ref="M85:O85"/>
    <mergeCell ref="B92:E92"/>
    <mergeCell ref="F92:I92"/>
    <mergeCell ref="J92:L92"/>
    <mergeCell ref="M92:O92"/>
    <mergeCell ref="P92:R92"/>
    <mergeCell ref="B79:E79"/>
    <mergeCell ref="F79:I79"/>
    <mergeCell ref="J79:L79"/>
    <mergeCell ref="M79:O79"/>
    <mergeCell ref="P79:R79"/>
    <mergeCell ref="B80:E80"/>
    <mergeCell ref="F80:I80"/>
    <mergeCell ref="J80:L80"/>
    <mergeCell ref="M80:O80"/>
    <mergeCell ref="P80:R80"/>
    <mergeCell ref="B81:E81"/>
    <mergeCell ref="F81:I81"/>
    <mergeCell ref="J81:L81"/>
    <mergeCell ref="B82:E82"/>
    <mergeCell ref="F82:I82"/>
    <mergeCell ref="J82:L82"/>
    <mergeCell ref="M82:O82"/>
    <mergeCell ref="P82:R82"/>
    <mergeCell ref="B83:E83"/>
    <mergeCell ref="Z90:AC90"/>
    <mergeCell ref="AD90:AF90"/>
    <mergeCell ref="AG90:AI90"/>
    <mergeCell ref="AJ90:AL90"/>
    <mergeCell ref="V87:Y87"/>
    <mergeCell ref="Z87:AC87"/>
    <mergeCell ref="AD87:AF87"/>
    <mergeCell ref="AG87:AI87"/>
    <mergeCell ref="AJ87:AL87"/>
    <mergeCell ref="V88:Y88"/>
    <mergeCell ref="V89:Y89"/>
    <mergeCell ref="Z89:AC89"/>
    <mergeCell ref="Z88:AC88"/>
    <mergeCell ref="AD88:AF88"/>
    <mergeCell ref="AG88:AI88"/>
    <mergeCell ref="AJ88:AL88"/>
    <mergeCell ref="V82:Y82"/>
    <mergeCell ref="Z82:AC82"/>
    <mergeCell ref="AD82:AF82"/>
    <mergeCell ref="AG82:AI82"/>
    <mergeCell ref="AJ82:AL82"/>
    <mergeCell ref="V83:Y83"/>
    <mergeCell ref="Z83:AC83"/>
    <mergeCell ref="AD83:AF83"/>
    <mergeCell ref="AG83:AI83"/>
    <mergeCell ref="AJ83:AL83"/>
    <mergeCell ref="V84:Y84"/>
    <mergeCell ref="Z84:AC84"/>
    <mergeCell ref="AD84:AF84"/>
    <mergeCell ref="AG84:AI84"/>
    <mergeCell ref="AJ84:AL84"/>
    <mergeCell ref="V86:Y86"/>
    <mergeCell ref="Z86:AC86"/>
    <mergeCell ref="AD86:AF86"/>
    <mergeCell ref="AD89:AF89"/>
    <mergeCell ref="AG89:AI89"/>
    <mergeCell ref="AJ89:AL89"/>
    <mergeCell ref="AG86:AI86"/>
    <mergeCell ref="V85:Y85"/>
    <mergeCell ref="Z85:AC85"/>
    <mergeCell ref="AD85:AF85"/>
    <mergeCell ref="AG85:AI85"/>
    <mergeCell ref="AJ85:AL85"/>
    <mergeCell ref="AJ86:AL86"/>
    <mergeCell ref="A52:L52"/>
    <mergeCell ref="A53:L53"/>
    <mergeCell ref="V78:Y78"/>
    <mergeCell ref="Z78:AC78"/>
    <mergeCell ref="AD78:AF78"/>
    <mergeCell ref="AG78:AI78"/>
    <mergeCell ref="AJ78:AL78"/>
    <mergeCell ref="V79:Y79"/>
    <mergeCell ref="Z79:AC79"/>
    <mergeCell ref="AD79:AF79"/>
    <mergeCell ref="AG79:AI79"/>
    <mergeCell ref="AJ79:AL79"/>
    <mergeCell ref="B78:E78"/>
    <mergeCell ref="F78:I78"/>
    <mergeCell ref="J78:L78"/>
    <mergeCell ref="M78:O78"/>
    <mergeCell ref="P78:R78"/>
    <mergeCell ref="B77:E77"/>
    <mergeCell ref="H73:I73"/>
    <mergeCell ref="J73:AE73"/>
    <mergeCell ref="AG73:AH73"/>
    <mergeCell ref="AI73:AL73"/>
    <mergeCell ref="F77:I77"/>
    <mergeCell ref="J77:L77"/>
    <mergeCell ref="Y54:AC54"/>
    <mergeCell ref="S55:W55"/>
    <mergeCell ref="Y55:AC55"/>
    <mergeCell ref="Y53:AC53"/>
    <mergeCell ref="S53:W53"/>
    <mergeCell ref="S52:AC52"/>
    <mergeCell ref="N52:R52"/>
    <mergeCell ref="S54:W54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47:L47"/>
    <mergeCell ref="A48:L48"/>
    <mergeCell ref="A49:L49"/>
    <mergeCell ref="A50:L50"/>
    <mergeCell ref="A51:L51"/>
    <mergeCell ref="I18:L18"/>
    <mergeCell ref="W15:Y15"/>
    <mergeCell ref="I13:L13"/>
    <mergeCell ref="I14:L14"/>
    <mergeCell ref="I15:L15"/>
    <mergeCell ref="I17:L17"/>
    <mergeCell ref="B16:H16"/>
    <mergeCell ref="I16:L16"/>
    <mergeCell ref="B5:G5"/>
    <mergeCell ref="B9:E9"/>
    <mergeCell ref="B7:E7"/>
    <mergeCell ref="B11:E11"/>
    <mergeCell ref="B10:E10"/>
    <mergeCell ref="B15:H15"/>
    <mergeCell ref="B8:E8"/>
    <mergeCell ref="F10:L10"/>
    <mergeCell ref="F9:L9"/>
    <mergeCell ref="F8:L8"/>
    <mergeCell ref="F7:L7"/>
    <mergeCell ref="P17:T17"/>
    <mergeCell ref="W17:Y17"/>
    <mergeCell ref="P14:T14"/>
    <mergeCell ref="W14:Y14"/>
    <mergeCell ref="P11:T11"/>
    <mergeCell ref="W11:Y11"/>
    <mergeCell ref="X3:Z3"/>
    <mergeCell ref="M5:Q5"/>
    <mergeCell ref="M4:Q4"/>
    <mergeCell ref="M3:Q3"/>
    <mergeCell ref="R3:W3"/>
    <mergeCell ref="R4:W4"/>
    <mergeCell ref="P47:T47"/>
    <mergeCell ref="O49:V49"/>
    <mergeCell ref="W49:Y49"/>
    <mergeCell ref="Z48:AG48"/>
    <mergeCell ref="P48:T48"/>
    <mergeCell ref="P46:T46"/>
    <mergeCell ref="W46:Y46"/>
    <mergeCell ref="Z46:AG46"/>
    <mergeCell ref="P32:T32"/>
    <mergeCell ref="Z11:AG11"/>
    <mergeCell ref="W24:Y24"/>
    <mergeCell ref="Z24:AG24"/>
    <mergeCell ref="R5:W5"/>
    <mergeCell ref="P25:T25"/>
    <mergeCell ref="W25:Y25"/>
    <mergeCell ref="Z25:AG25"/>
    <mergeCell ref="W32:Y32"/>
    <mergeCell ref="AD52:AG52"/>
    <mergeCell ref="P34:R34"/>
    <mergeCell ref="S33:V33"/>
    <mergeCell ref="W34:Y34"/>
    <mergeCell ref="Z34:AG34"/>
    <mergeCell ref="AH34:AL34"/>
    <mergeCell ref="P35:T35"/>
    <mergeCell ref="W35:Y35"/>
    <mergeCell ref="Z35:AG35"/>
    <mergeCell ref="AH35:AL35"/>
    <mergeCell ref="P36:T36"/>
    <mergeCell ref="W36:Y36"/>
    <mergeCell ref="Z36:AG36"/>
    <mergeCell ref="AH36:AL36"/>
    <mergeCell ref="P37:T37"/>
    <mergeCell ref="W37:Y37"/>
    <mergeCell ref="Z37:AG37"/>
    <mergeCell ref="AH37:AL37"/>
    <mergeCell ref="P38:T38"/>
    <mergeCell ref="W38:Y38"/>
    <mergeCell ref="Z38:AG38"/>
    <mergeCell ref="AH38:AL38"/>
    <mergeCell ref="Z33:AG33"/>
    <mergeCell ref="P39:T39"/>
    <mergeCell ref="AH33:AL33"/>
    <mergeCell ref="P19:T19"/>
    <mergeCell ref="W19:Y19"/>
    <mergeCell ref="Z19:AG19"/>
    <mergeCell ref="AH19:AL19"/>
    <mergeCell ref="Z17:AG17"/>
    <mergeCell ref="AH17:AL17"/>
    <mergeCell ref="P16:T16"/>
    <mergeCell ref="W16:Y16"/>
    <mergeCell ref="Z16:AG16"/>
    <mergeCell ref="P18:T18"/>
    <mergeCell ref="W18:Y18"/>
    <mergeCell ref="Z18:AG18"/>
    <mergeCell ref="AH18:AL18"/>
    <mergeCell ref="Z32:AG32"/>
    <mergeCell ref="AH25:AL25"/>
    <mergeCell ref="P26:T26"/>
    <mergeCell ref="W26:Y26"/>
    <mergeCell ref="Z26:AG26"/>
    <mergeCell ref="AH26:AL26"/>
    <mergeCell ref="P27:T27"/>
    <mergeCell ref="W27:Y27"/>
    <mergeCell ref="Z27:AG27"/>
    <mergeCell ref="AH27:AL27"/>
    <mergeCell ref="B30:F30"/>
    <mergeCell ref="G30:L30"/>
    <mergeCell ref="B22:H22"/>
    <mergeCell ref="I22:L22"/>
    <mergeCell ref="B29:F29"/>
    <mergeCell ref="G29:L29"/>
    <mergeCell ref="P24:T24"/>
    <mergeCell ref="AH11:AL11"/>
    <mergeCell ref="P10:T10"/>
    <mergeCell ref="W10:Y10"/>
    <mergeCell ref="Z10:AG10"/>
    <mergeCell ref="AH10:AL10"/>
    <mergeCell ref="Z14:AG14"/>
    <mergeCell ref="AH14:AL14"/>
    <mergeCell ref="P13:T13"/>
    <mergeCell ref="W13:Y13"/>
    <mergeCell ref="Z13:AG13"/>
    <mergeCell ref="AH13:AL13"/>
    <mergeCell ref="P12:T12"/>
    <mergeCell ref="W12:Y12"/>
    <mergeCell ref="Z12:AG12"/>
    <mergeCell ref="AH12:AL12"/>
    <mergeCell ref="AH16:AL16"/>
    <mergeCell ref="P15:T15"/>
    <mergeCell ref="B21:H21"/>
    <mergeCell ref="I21:L21"/>
    <mergeCell ref="F11:L11"/>
    <mergeCell ref="AH24:AL24"/>
    <mergeCell ref="P23:T23"/>
    <mergeCell ref="W23:Y23"/>
    <mergeCell ref="Z23:AG23"/>
    <mergeCell ref="AH23:AL23"/>
    <mergeCell ref="P22:T22"/>
    <mergeCell ref="W22:Y22"/>
    <mergeCell ref="Z22:AG22"/>
    <mergeCell ref="AH22:AL22"/>
    <mergeCell ref="Z15:AG15"/>
    <mergeCell ref="AH15:AL15"/>
    <mergeCell ref="P21:T21"/>
    <mergeCell ref="W21:Y21"/>
    <mergeCell ref="Z21:AG21"/>
    <mergeCell ref="AH21:AL21"/>
    <mergeCell ref="P20:T20"/>
    <mergeCell ref="W20:Y20"/>
    <mergeCell ref="B23:H23"/>
    <mergeCell ref="I23:L23"/>
    <mergeCell ref="Z20:AG20"/>
    <mergeCell ref="AH20:AL20"/>
    <mergeCell ref="AA3:AJ3"/>
    <mergeCell ref="N53:O53"/>
    <mergeCell ref="N54:O54"/>
    <mergeCell ref="N55:O55"/>
    <mergeCell ref="P55:R55"/>
    <mergeCell ref="P54:R54"/>
    <mergeCell ref="P53:R53"/>
    <mergeCell ref="A3:I4"/>
    <mergeCell ref="B19:H19"/>
    <mergeCell ref="I19:L19"/>
    <mergeCell ref="B28:F28"/>
    <mergeCell ref="G28:L28"/>
    <mergeCell ref="B20:H20"/>
    <mergeCell ref="I20:L20"/>
    <mergeCell ref="B27:F27"/>
    <mergeCell ref="G27:L27"/>
    <mergeCell ref="B26:F26"/>
    <mergeCell ref="G26:L26"/>
    <mergeCell ref="B13:H13"/>
    <mergeCell ref="B14:H14"/>
    <mergeCell ref="B12:H12"/>
    <mergeCell ref="B17:H17"/>
    <mergeCell ref="B18:H18"/>
    <mergeCell ref="I12:L12"/>
  </mergeCells>
  <phoneticPr fontId="3"/>
  <dataValidations xWindow="235" yWindow="849" count="3">
    <dataValidation type="list" allowBlank="1" showInputMessage="1" showErrorMessage="1" sqref="B5:G5" xr:uid="{FA690909-88AA-4D78-9C6B-0CD81F5654CF}">
      <formula1>$AO$11:$AO$15</formula1>
    </dataValidation>
    <dataValidation type="list" allowBlank="1" showInputMessage="1" showErrorMessage="1" sqref="G30:L30" xr:uid="{568254CB-D51E-4FD6-842A-D3333A7950D2}">
      <formula1>$AO$17:$AO$20</formula1>
    </dataValidation>
    <dataValidation type="list" allowBlank="1" showInputMessage="1" showErrorMessage="1" sqref="AH33:AL33" xr:uid="{0CBEE92E-2625-4F8B-B3AD-C4211A0D244C}">
      <formula1>$AO$22:$AO$24</formula1>
    </dataValidation>
  </dataValidations>
  <pageMargins left="0.39370078740157483" right="0.39370078740157483" top="0.59055118110236227" bottom="0.19685039370078741" header="0.31496062992125984" footer="0.31496062992125984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E717DAD9F7204F93A5F7ECC7108679" ma:contentTypeVersion="11" ma:contentTypeDescription="Create a new document." ma:contentTypeScope="" ma:versionID="d99cc91c713b1eb3522cb302170a4bd4">
  <xsd:schema xmlns:xsd="http://www.w3.org/2001/XMLSchema" xmlns:xs="http://www.w3.org/2001/XMLSchema" xmlns:p="http://schemas.microsoft.com/office/2006/metadata/properties" xmlns:ns3="0ac50ba5-b762-4b3e-9bde-2da70d7d8af5" xmlns:ns4="139877b6-86ad-4b13-b9f6-796c42e717f4" targetNamespace="http://schemas.microsoft.com/office/2006/metadata/properties" ma:root="true" ma:fieldsID="37d606d436c2db25083a4575231cdec9" ns3:_="" ns4:_="">
    <xsd:import namespace="0ac50ba5-b762-4b3e-9bde-2da70d7d8af5"/>
    <xsd:import namespace="139877b6-86ad-4b13-b9f6-796c42e717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50ba5-b762-4b3e-9bde-2da70d7d8a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9877b6-86ad-4b13-b9f6-796c42e717f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3FC194-6D3C-48A1-9EEC-A3FBF4F308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50ba5-b762-4b3e-9bde-2da70d7d8af5"/>
    <ds:schemaRef ds:uri="139877b6-86ad-4b13-b9f6-796c42e717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CE6F32-434D-4ABA-A75C-649D89FB34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BE3198-B05E-4669-B550-00778F61F65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ac50ba5-b762-4b3e-9bde-2da70d7d8af5"/>
    <ds:schemaRef ds:uri="http://purl.org/dc/elements/1.1/"/>
    <ds:schemaRef ds:uri="http://schemas.microsoft.com/office/2006/metadata/properties"/>
    <ds:schemaRef ds:uri="139877b6-86ad-4b13-b9f6-796c42e717f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Mold_Blank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Morita, Kazuya</dc:creator>
  <cp:lastModifiedBy>Noto, Yasuhiro</cp:lastModifiedBy>
  <cp:lastPrinted>2020-03-27T05:30:50Z</cp:lastPrinted>
  <dcterms:created xsi:type="dcterms:W3CDTF">2020-01-21T10:39:07Z</dcterms:created>
  <dcterms:modified xsi:type="dcterms:W3CDTF">2023-10-13T06:40:38Z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0x0101005BE717DAD9F7204F93A5F7ECC7108679</vt:lpwstr>
  </property>
</Properties>
</file>